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nod\一般社団法人日本建設躯体工事業団体連合会\躯体共有 - landisk\0400_登録鳶・土工基幹技能者事業\0220_２０２２年度講習\0200_Ⅱ期_2022年9月\000_ホームページ掲載\"/>
    </mc:Choice>
  </mc:AlternateContent>
  <xr:revisionPtr revIDLastSave="0" documentId="13_ncr:1_{0BFB5A14-5021-411E-AD34-830A6298CE10}" xr6:coauthVersionLast="47" xr6:coauthVersionMax="47" xr10:uidLastSave="{00000000-0000-0000-0000-000000000000}"/>
  <bookViews>
    <workbookView xWindow="-110" yWindow="-110" windowWidth="19420" windowHeight="10420" xr2:uid="{00000000-000D-0000-FFFF-FFFF00000000}"/>
  </bookViews>
  <sheets>
    <sheet name="経験証明書" sheetId="3" r:id="rId1"/>
    <sheet name="早見表" sheetId="4" state="hidden" r:id="rId2"/>
    <sheet name="記入要領" sheetId="1" r:id="rId3"/>
  </sheets>
  <definedNames>
    <definedName name="_xlnm.Print_Area" localSheetId="2">記入要領!$A$1:$M$45</definedName>
    <definedName name="_xlnm.Print_Area" localSheetId="0">経験証明書!$B$2:$Q$46</definedName>
    <definedName name="職長欄">経験証明書!$T$49:$T$52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8" i="4" l="1"/>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L7" i="4"/>
  <c r="H7" i="4"/>
  <c r="L6" i="4"/>
  <c r="H6" i="4"/>
  <c r="L5" i="4"/>
  <c r="H5" i="4"/>
  <c r="S25" i="3"/>
  <c r="S26" i="3"/>
  <c r="S27" i="3"/>
  <c r="S28" i="3"/>
  <c r="S29" i="3"/>
  <c r="S30" i="3"/>
  <c r="S31" i="3"/>
  <c r="S32" i="3"/>
  <c r="S33" i="3"/>
  <c r="S34" i="3"/>
  <c r="S35" i="3"/>
  <c r="S36" i="3"/>
  <c r="S37" i="3"/>
  <c r="S38" i="3"/>
  <c r="W43" i="3"/>
  <c r="V43" i="3"/>
  <c r="W41" i="3"/>
  <c r="V41" i="3"/>
  <c r="W40" i="3"/>
  <c r="V40" i="3"/>
  <c r="T23" i="3"/>
  <c r="U23" i="3"/>
  <c r="S24" i="3"/>
  <c r="T24" i="3"/>
  <c r="V24" i="3" s="1"/>
  <c r="U24" i="3"/>
  <c r="T25" i="3"/>
  <c r="U25" i="3"/>
  <c r="T26" i="3"/>
  <c r="U26" i="3"/>
  <c r="T27" i="3"/>
  <c r="U27" i="3"/>
  <c r="T28" i="3"/>
  <c r="U28" i="3"/>
  <c r="T29" i="3"/>
  <c r="U29" i="3"/>
  <c r="V29" i="3" s="1"/>
  <c r="W29" i="3" s="1"/>
  <c r="T30" i="3"/>
  <c r="U30" i="3"/>
  <c r="T31" i="3"/>
  <c r="V31" i="3" s="1"/>
  <c r="W31" i="3" s="1"/>
  <c r="U31" i="3"/>
  <c r="T32" i="3"/>
  <c r="U32" i="3"/>
  <c r="V32" i="3" s="1"/>
  <c r="T33" i="3"/>
  <c r="V33" i="3" s="1"/>
  <c r="U33" i="3"/>
  <c r="T34" i="3"/>
  <c r="U34" i="3"/>
  <c r="V34" i="3"/>
  <c r="T35" i="3"/>
  <c r="U35" i="3"/>
  <c r="T36" i="3"/>
  <c r="U36" i="3"/>
  <c r="T37" i="3"/>
  <c r="U37" i="3"/>
  <c r="T38" i="3"/>
  <c r="U38" i="3"/>
  <c r="T22" i="3"/>
  <c r="U22" i="3"/>
  <c r="S22" i="3"/>
  <c r="U21" i="3"/>
  <c r="V21" i="3" s="1"/>
  <c r="T21" i="3"/>
  <c r="V37" i="3" l="1"/>
  <c r="W37" i="3" s="1"/>
  <c r="V38" i="3"/>
  <c r="W38" i="3" s="1"/>
  <c r="V35" i="3"/>
  <c r="W35" i="3" s="1"/>
  <c r="V27" i="3"/>
  <c r="W27" i="3" s="1"/>
  <c r="V30" i="3"/>
  <c r="V36" i="3"/>
  <c r="W36" i="3" s="1"/>
  <c r="X36" i="3" s="1"/>
  <c r="L36" i="3" s="1"/>
  <c r="V28" i="3"/>
  <c r="W28" i="3" s="1"/>
  <c r="X28" i="3" s="1"/>
  <c r="L28" i="3" s="1"/>
  <c r="V26" i="3"/>
  <c r="W26" i="3" s="1"/>
  <c r="X40" i="3"/>
  <c r="Y40" i="3" s="1"/>
  <c r="V25" i="3"/>
  <c r="W25" i="3" s="1"/>
  <c r="Z43" i="3"/>
  <c r="X43" i="3"/>
  <c r="Y43" i="3" s="1"/>
  <c r="V23" i="3"/>
  <c r="Z40" i="3"/>
  <c r="W34" i="3"/>
  <c r="X34" i="3" s="1"/>
  <c r="L34" i="3" s="1"/>
  <c r="W33" i="3"/>
  <c r="X33" i="3" s="1"/>
  <c r="L33" i="3" s="1"/>
  <c r="W30" i="3"/>
  <c r="X30" i="3" s="1"/>
  <c r="L30" i="3" s="1"/>
  <c r="X37" i="3"/>
  <c r="W32" i="3"/>
  <c r="X29" i="3"/>
  <c r="W24" i="3"/>
  <c r="V22" i="3"/>
  <c r="W22" i="3" s="1"/>
  <c r="X31" i="3"/>
  <c r="L31" i="3" s="1"/>
  <c r="W21" i="3"/>
  <c r="X21" i="3" s="1"/>
  <c r="L21" i="3" s="1"/>
  <c r="X27" i="3" l="1"/>
  <c r="L27" i="3" s="1"/>
  <c r="X26" i="3"/>
  <c r="Y29" i="3"/>
  <c r="N29" i="3" s="1"/>
  <c r="L29" i="3"/>
  <c r="X35" i="3"/>
  <c r="L35" i="3" s="1"/>
  <c r="Y37" i="3"/>
  <c r="N37" i="3" s="1"/>
  <c r="L37" i="3"/>
  <c r="Y34" i="3"/>
  <c r="N34" i="3" s="1"/>
  <c r="Y33" i="3"/>
  <c r="N33" i="3" s="1"/>
  <c r="Y26" i="3"/>
  <c r="N26" i="3" s="1"/>
  <c r="L26" i="3"/>
  <c r="W23" i="3"/>
  <c r="X23" i="3" s="1"/>
  <c r="L23" i="3" s="1"/>
  <c r="V39" i="3"/>
  <c r="X32" i="3"/>
  <c r="Y28" i="3"/>
  <c r="N28" i="3" s="1"/>
  <c r="Y36" i="3"/>
  <c r="N36" i="3" s="1"/>
  <c r="Y35" i="3"/>
  <c r="N35" i="3" s="1"/>
  <c r="X24" i="3"/>
  <c r="Y30" i="3"/>
  <c r="N30" i="3" s="1"/>
  <c r="X38" i="3"/>
  <c r="L38" i="3" s="1"/>
  <c r="Y31" i="3"/>
  <c r="N31" i="3" s="1"/>
  <c r="Y27" i="3"/>
  <c r="N27" i="3" s="1"/>
  <c r="X25" i="3"/>
  <c r="L25" i="3" s="1"/>
  <c r="X22" i="3"/>
  <c r="Y21" i="3"/>
  <c r="N21" i="3" s="1"/>
  <c r="Y22" i="3" l="1"/>
  <c r="N22" i="3" s="1"/>
  <c r="L22" i="3"/>
  <c r="Y32" i="3"/>
  <c r="N32" i="3" s="1"/>
  <c r="L32" i="3"/>
  <c r="J41" i="3"/>
  <c r="H41" i="3"/>
  <c r="Y23" i="3"/>
  <c r="N23" i="3" s="1"/>
  <c r="W39" i="3"/>
  <c r="Z39" i="3" s="1"/>
  <c r="Z41" i="3"/>
  <c r="Y24" i="3"/>
  <c r="N24" i="3" s="1"/>
  <c r="L24" i="3"/>
  <c r="X41" i="3"/>
  <c r="Y41" i="3" s="1"/>
  <c r="Y38" i="3"/>
  <c r="N38" i="3" s="1"/>
  <c r="Y25" i="3"/>
  <c r="N25" i="3" s="1"/>
  <c r="X39" i="3" l="1"/>
  <c r="H40" i="3" s="1"/>
  <c r="Y39" i="3" l="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1" authorId="0" shapeId="0" xr:uid="{149AB669-184C-48DD-A1C7-216C512932A2}">
      <text>
        <r>
          <rPr>
            <sz val="12"/>
            <color indexed="81"/>
            <rFont val="MS P ゴシック"/>
            <family val="3"/>
            <charset val="128"/>
          </rPr>
          <t xml:space="preserve">①合計年数は、上表に入力された就労
　期間の年月が合計されます。
②職長経験年数は、最左列の「職長欄」
　で「職長」を選択した実務経験の年月
　が合計されます。
</t>
        </r>
      </text>
    </comment>
    <comment ref="K46" authorId="0" shapeId="0" xr:uid="{4FFEAD0A-2D5C-4925-A4E5-B2A2C9EA5E2D}">
      <text>
        <r>
          <rPr>
            <sz val="12"/>
            <color indexed="81"/>
            <rFont val="MS P ゴシック"/>
            <family val="3"/>
            <charset val="128"/>
          </rPr>
          <t>受講者が自署のうえ、押印もれのないよう、ご注意ください。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2"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
　　　　表示となります。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<sst xmlns="http://schemas.openxmlformats.org/spreadsheetml/2006/main" count="268" uniqueCount="156">
  <si>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</si>
  <si>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下記のとび・土工工事に係る受講申請者の実務経験の内容は、下記のとおりであることを証明します。</t>
    <rPh sb="0" eb="2">
      <t>カキ</t>
    </rPh>
    <rPh sb="6" eb="8">
      <t>ドコウ</t>
    </rPh>
    <rPh sb="8" eb="10">
      <t>コウジ</t>
    </rPh>
    <rPh sb="11" eb="12">
      <t>カカ</t>
    </rPh>
    <rPh sb="13" eb="15">
      <t>ジュコウ</t>
    </rPh>
    <rPh sb="15" eb="18">
      <t>シンセイシャ</t>
    </rPh>
    <rPh sb="19" eb="21">
      <t>ジツム</t>
    </rPh>
    <rPh sb="21" eb="23">
      <t>ケイケン</t>
    </rPh>
    <rPh sb="24" eb="26">
      <t>ナイヨウ</t>
    </rPh>
    <rPh sb="28" eb="30">
      <t>カキ</t>
    </rPh>
    <rPh sb="40" eb="42">
      <t>ショウメイ</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</si>
  <si>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</si>
  <si>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</si>
  <si>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</si>
  <si>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</si>
  <si>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証明者の範囲：</t>
    <rPh sb="0" eb="2">
      <t>ショウメイ</t>
    </rPh>
    <rPh sb="2" eb="3">
      <t>シャ</t>
    </rPh>
    <rPh sb="4" eb="6">
      <t>ハンイ</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</si>
  <si>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</si>
  <si>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</si>
  <si>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</si>
  <si>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</si>
  <si>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</si>
  <si>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</si>
  <si>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</si>
  <si>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</si>
  <si>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</si>
  <si>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</si>
  <si>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</si>
  <si>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</si>
  <si>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例　　鳶工</t>
    <rPh sb="1" eb="2">
      <t>レイ</t>
    </rPh>
    <rPh sb="4" eb="5">
      <t>トビ</t>
    </rPh>
    <rPh sb="5" eb="6">
      <t>コウ</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</si>
  <si>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</si>
  <si>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</si>
  <si>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例　　職長</t>
    <rPh sb="1" eb="2">
      <t>レイ</t>
    </rPh>
    <rPh sb="4" eb="6">
      <t>ショクチョウ</t>
    </rPh>
    <phoneticPr fontId="1"/>
  </si>
  <si>
    <t xml:space="preserve"> ○○会館新築工事</t>
    <rPh sb="3" eb="5">
      <t>カイカン</t>
    </rPh>
    <rPh sb="5" eb="7">
      <t>シンチク</t>
    </rPh>
    <rPh sb="7" eb="9">
      <t>コウジ</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</si>
  <si>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</si>
  <si>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</si>
  <si>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</si>
  <si>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t>　　　　　　印</t>
    <rPh sb="6" eb="7">
      <t>イン</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</si>
  <si>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</si>
  <si>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</si>
  <si>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</si>
  <si>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３行目からご記入（ご入力）願います</t>
    <rPh sb="1" eb="3">
      <t>ギョウメ</t>
    </rPh>
    <rPh sb="6" eb="8">
      <t>キニュウ</t>
    </rPh>
    <rPh sb="10" eb="12">
      <t>ニュウリョク</t>
    </rPh>
    <rPh sb="13" eb="14">
      <t>ネガ</t>
    </rPh>
    <phoneticPr fontId="1"/>
  </si>
  <si>
    <t>←</t>
    <phoneticPr fontId="1"/>
  </si>
  <si>
    <t>令和　　　年　　　月　　　日</t>
    <rPh sb="5" eb="6">
      <t>ネン</t>
    </rPh>
    <rPh sb="9" eb="10">
      <t>ガツ</t>
    </rPh>
    <rPh sb="13" eb="14">
      <t>ニチ</t>
    </rPh>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</si>
  <si>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</si>
  <si>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</si>
  <si>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</si>
  <si>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</si>
  <si>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</si>
  <si>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3"/>
  </si>
  <si>
    <t>令和・平成</t>
    <rPh sb="0" eb="2">
      <t>レイワ</t>
    </rPh>
    <rPh sb="3" eb="5">
      <t>ヘイセイ</t>
    </rPh>
    <phoneticPr fontId="13"/>
  </si>
  <si>
    <t>昭和</t>
    <rPh sb="0" eb="2">
      <t>ショウワ</t>
    </rPh>
    <phoneticPr fontId="13"/>
  </si>
  <si>
    <t>和暦</t>
    <rPh sb="0" eb="2">
      <t>ワレキ</t>
    </rPh>
    <phoneticPr fontId="13"/>
  </si>
  <si>
    <t>西暦</t>
    <rPh sb="0" eb="2">
      <t>セイレキ</t>
    </rPh>
    <phoneticPr fontId="13"/>
  </si>
  <si>
    <t>令和2年</t>
    <rPh sb="0" eb="2">
      <t>レイワ</t>
    </rPh>
    <rPh sb="3" eb="4">
      <t>ネン</t>
    </rPh>
    <phoneticPr fontId="13"/>
  </si>
  <si>
    <t>昭和64年</t>
    <rPh sb="0" eb="2">
      <t>ショウワ</t>
    </rPh>
    <rPh sb="4" eb="5">
      <t>ネン</t>
    </rPh>
    <phoneticPr fontId="13"/>
  </si>
  <si>
    <t>令和元年</t>
    <rPh sb="0" eb="2">
      <t>レイワ</t>
    </rPh>
    <rPh sb="2" eb="4">
      <t>ガンネン</t>
    </rPh>
    <phoneticPr fontId="13"/>
  </si>
  <si>
    <t>昭和63年</t>
    <rPh sb="0" eb="2">
      <t>ショウワ</t>
    </rPh>
    <rPh sb="4" eb="5">
      <t>ネン</t>
    </rPh>
    <phoneticPr fontId="13"/>
  </si>
  <si>
    <t>平成31年</t>
    <rPh sb="0" eb="2">
      <t>ヘイセイ</t>
    </rPh>
    <rPh sb="4" eb="5">
      <t>ネン</t>
    </rPh>
    <phoneticPr fontId="13"/>
  </si>
  <si>
    <t>昭和62年</t>
    <rPh sb="0" eb="2">
      <t>ショウワ</t>
    </rPh>
    <rPh sb="4" eb="5">
      <t>ネン</t>
    </rPh>
    <phoneticPr fontId="13"/>
  </si>
  <si>
    <t>平成30年</t>
    <rPh sb="0" eb="2">
      <t>ヘイセイ</t>
    </rPh>
    <rPh sb="4" eb="5">
      <t>ネン</t>
    </rPh>
    <phoneticPr fontId="13"/>
  </si>
  <si>
    <t>昭和61年</t>
    <rPh sb="0" eb="2">
      <t>ショウワ</t>
    </rPh>
    <rPh sb="4" eb="5">
      <t>ネン</t>
    </rPh>
    <phoneticPr fontId="13"/>
  </si>
  <si>
    <t>平成29年</t>
    <rPh sb="0" eb="2">
      <t>ヘイセイ</t>
    </rPh>
    <rPh sb="4" eb="5">
      <t>ネン</t>
    </rPh>
    <phoneticPr fontId="13"/>
  </si>
  <si>
    <t>昭和60年</t>
    <rPh sb="0" eb="2">
      <t>ショウワ</t>
    </rPh>
    <rPh sb="4" eb="5">
      <t>ネン</t>
    </rPh>
    <phoneticPr fontId="13"/>
  </si>
  <si>
    <t>平成28年</t>
    <rPh sb="0" eb="2">
      <t>ヘイセイ</t>
    </rPh>
    <rPh sb="4" eb="5">
      <t>ネン</t>
    </rPh>
    <phoneticPr fontId="13"/>
  </si>
  <si>
    <t>昭和59年</t>
    <rPh sb="0" eb="2">
      <t>ショウワ</t>
    </rPh>
    <rPh sb="4" eb="5">
      <t>ネン</t>
    </rPh>
    <phoneticPr fontId="13"/>
  </si>
  <si>
    <t>平成27年</t>
    <rPh sb="0" eb="2">
      <t>ヘイセイ</t>
    </rPh>
    <rPh sb="4" eb="5">
      <t>ネン</t>
    </rPh>
    <phoneticPr fontId="13"/>
  </si>
  <si>
    <t>昭和58年</t>
    <rPh sb="0" eb="2">
      <t>ショウワ</t>
    </rPh>
    <rPh sb="4" eb="5">
      <t>ネン</t>
    </rPh>
    <phoneticPr fontId="13"/>
  </si>
  <si>
    <t>平成26年</t>
    <rPh sb="0" eb="2">
      <t>ヘイセイ</t>
    </rPh>
    <rPh sb="4" eb="5">
      <t>ネン</t>
    </rPh>
    <phoneticPr fontId="13"/>
  </si>
  <si>
    <t>昭和57年</t>
    <rPh sb="0" eb="2">
      <t>ショウワ</t>
    </rPh>
    <rPh sb="4" eb="5">
      <t>ネン</t>
    </rPh>
    <phoneticPr fontId="13"/>
  </si>
  <si>
    <t>平成25年</t>
    <rPh sb="0" eb="2">
      <t>ヘイセイ</t>
    </rPh>
    <rPh sb="4" eb="5">
      <t>ネン</t>
    </rPh>
    <phoneticPr fontId="13"/>
  </si>
  <si>
    <t>昭和56年</t>
    <rPh sb="0" eb="2">
      <t>ショウワ</t>
    </rPh>
    <rPh sb="4" eb="5">
      <t>ネン</t>
    </rPh>
    <phoneticPr fontId="13"/>
  </si>
  <si>
    <t>平成24年</t>
    <rPh sb="0" eb="2">
      <t>ヘイセイ</t>
    </rPh>
    <rPh sb="4" eb="5">
      <t>ネン</t>
    </rPh>
    <phoneticPr fontId="13"/>
  </si>
  <si>
    <t>昭和55年</t>
    <rPh sb="0" eb="2">
      <t>ショウワ</t>
    </rPh>
    <rPh sb="4" eb="5">
      <t>ネン</t>
    </rPh>
    <phoneticPr fontId="13"/>
  </si>
  <si>
    <t>平成23年</t>
    <rPh sb="0" eb="2">
      <t>ヘイセイ</t>
    </rPh>
    <rPh sb="4" eb="5">
      <t>ネン</t>
    </rPh>
    <phoneticPr fontId="13"/>
  </si>
  <si>
    <t>昭和54年</t>
    <rPh sb="0" eb="2">
      <t>ショウワ</t>
    </rPh>
    <rPh sb="4" eb="5">
      <t>ネン</t>
    </rPh>
    <phoneticPr fontId="13"/>
  </si>
  <si>
    <t>平成22年</t>
    <rPh sb="0" eb="2">
      <t>ヘイセイ</t>
    </rPh>
    <rPh sb="4" eb="5">
      <t>ネン</t>
    </rPh>
    <phoneticPr fontId="13"/>
  </si>
  <si>
    <t>昭和53年</t>
    <rPh sb="0" eb="2">
      <t>ショウワ</t>
    </rPh>
    <rPh sb="4" eb="5">
      <t>ネン</t>
    </rPh>
    <phoneticPr fontId="13"/>
  </si>
  <si>
    <t>平成21年</t>
    <rPh sb="0" eb="2">
      <t>ヘイセイ</t>
    </rPh>
    <rPh sb="4" eb="5">
      <t>ネン</t>
    </rPh>
    <phoneticPr fontId="13"/>
  </si>
  <si>
    <t>昭和52年</t>
    <rPh sb="0" eb="2">
      <t>ショウワ</t>
    </rPh>
    <rPh sb="4" eb="5">
      <t>ネン</t>
    </rPh>
    <phoneticPr fontId="13"/>
  </si>
  <si>
    <t>平成20年</t>
    <rPh sb="0" eb="2">
      <t>ヘイセイ</t>
    </rPh>
    <rPh sb="4" eb="5">
      <t>ネン</t>
    </rPh>
    <phoneticPr fontId="13"/>
  </si>
  <si>
    <t>昭和51年</t>
    <rPh sb="0" eb="2">
      <t>ショウワ</t>
    </rPh>
    <rPh sb="4" eb="5">
      <t>ネン</t>
    </rPh>
    <phoneticPr fontId="13"/>
  </si>
  <si>
    <t>平成19年</t>
    <rPh sb="0" eb="2">
      <t>ヘイセイ</t>
    </rPh>
    <rPh sb="4" eb="5">
      <t>ネン</t>
    </rPh>
    <phoneticPr fontId="13"/>
  </si>
  <si>
    <t>昭和50年</t>
    <rPh sb="0" eb="2">
      <t>ショウワ</t>
    </rPh>
    <rPh sb="4" eb="5">
      <t>ネン</t>
    </rPh>
    <phoneticPr fontId="13"/>
  </si>
  <si>
    <t>平成18年</t>
    <rPh sb="0" eb="2">
      <t>ヘイセイ</t>
    </rPh>
    <rPh sb="4" eb="5">
      <t>ネン</t>
    </rPh>
    <phoneticPr fontId="13"/>
  </si>
  <si>
    <t>昭和49年</t>
    <rPh sb="0" eb="2">
      <t>ショウワ</t>
    </rPh>
    <rPh sb="4" eb="5">
      <t>ネン</t>
    </rPh>
    <phoneticPr fontId="13"/>
  </si>
  <si>
    <t>平成17年</t>
    <rPh sb="0" eb="2">
      <t>ヘイセイ</t>
    </rPh>
    <rPh sb="4" eb="5">
      <t>ネン</t>
    </rPh>
    <phoneticPr fontId="13"/>
  </si>
  <si>
    <t>昭和48年</t>
    <rPh sb="0" eb="2">
      <t>ショウワ</t>
    </rPh>
    <rPh sb="4" eb="5">
      <t>ネン</t>
    </rPh>
    <phoneticPr fontId="13"/>
  </si>
  <si>
    <t>平成16年</t>
    <rPh sb="0" eb="2">
      <t>ヘイセイ</t>
    </rPh>
    <rPh sb="4" eb="5">
      <t>ネン</t>
    </rPh>
    <phoneticPr fontId="13"/>
  </si>
  <si>
    <t>昭和47年</t>
    <rPh sb="0" eb="2">
      <t>ショウワ</t>
    </rPh>
    <rPh sb="4" eb="5">
      <t>ネン</t>
    </rPh>
    <phoneticPr fontId="13"/>
  </si>
  <si>
    <t>平成15年</t>
    <rPh sb="0" eb="2">
      <t>ヘイセイ</t>
    </rPh>
    <rPh sb="4" eb="5">
      <t>ネン</t>
    </rPh>
    <phoneticPr fontId="13"/>
  </si>
  <si>
    <t>昭和46年</t>
    <rPh sb="0" eb="2">
      <t>ショウワ</t>
    </rPh>
    <rPh sb="4" eb="5">
      <t>ネン</t>
    </rPh>
    <phoneticPr fontId="13"/>
  </si>
  <si>
    <t>平成14年</t>
    <rPh sb="0" eb="2">
      <t>ヘイセイ</t>
    </rPh>
    <rPh sb="4" eb="5">
      <t>ネン</t>
    </rPh>
    <phoneticPr fontId="13"/>
  </si>
  <si>
    <t>昭和45年</t>
    <rPh sb="0" eb="2">
      <t>ショウワ</t>
    </rPh>
    <rPh sb="4" eb="5">
      <t>ネン</t>
    </rPh>
    <phoneticPr fontId="13"/>
  </si>
  <si>
    <t>平成13年</t>
    <rPh sb="0" eb="2">
      <t>ヘイセイ</t>
    </rPh>
    <rPh sb="4" eb="5">
      <t>ネン</t>
    </rPh>
    <phoneticPr fontId="13"/>
  </si>
  <si>
    <t>昭和44年</t>
    <rPh sb="0" eb="2">
      <t>ショウワ</t>
    </rPh>
    <rPh sb="4" eb="5">
      <t>ネン</t>
    </rPh>
    <phoneticPr fontId="13"/>
  </si>
  <si>
    <t>平成12年</t>
    <rPh sb="0" eb="2">
      <t>ヘイセイ</t>
    </rPh>
    <rPh sb="4" eb="5">
      <t>ネン</t>
    </rPh>
    <phoneticPr fontId="13"/>
  </si>
  <si>
    <t>昭和43年</t>
    <rPh sb="0" eb="2">
      <t>ショウワ</t>
    </rPh>
    <rPh sb="4" eb="5">
      <t>ネン</t>
    </rPh>
    <phoneticPr fontId="13"/>
  </si>
  <si>
    <t>平成11年</t>
    <rPh sb="0" eb="2">
      <t>ヘイセイ</t>
    </rPh>
    <rPh sb="4" eb="5">
      <t>ネン</t>
    </rPh>
    <phoneticPr fontId="13"/>
  </si>
  <si>
    <t>昭和42年</t>
    <rPh sb="0" eb="2">
      <t>ショウワ</t>
    </rPh>
    <rPh sb="4" eb="5">
      <t>ネン</t>
    </rPh>
    <phoneticPr fontId="13"/>
  </si>
  <si>
    <t>平成10年</t>
    <rPh sb="0" eb="2">
      <t>ヘイセイ</t>
    </rPh>
    <rPh sb="4" eb="5">
      <t>ネン</t>
    </rPh>
    <phoneticPr fontId="13"/>
  </si>
  <si>
    <t>昭和41年</t>
    <rPh sb="0" eb="2">
      <t>ショウワ</t>
    </rPh>
    <rPh sb="4" eb="5">
      <t>ネン</t>
    </rPh>
    <phoneticPr fontId="13"/>
  </si>
  <si>
    <t>平成9年</t>
    <rPh sb="0" eb="2">
      <t>ヘイセイ</t>
    </rPh>
    <rPh sb="3" eb="4">
      <t>ネン</t>
    </rPh>
    <phoneticPr fontId="13"/>
  </si>
  <si>
    <t>昭和40年</t>
    <rPh sb="0" eb="2">
      <t>ショウワ</t>
    </rPh>
    <rPh sb="4" eb="5">
      <t>ネン</t>
    </rPh>
    <phoneticPr fontId="13"/>
  </si>
  <si>
    <t>平成8年</t>
    <rPh sb="0" eb="2">
      <t>ヘイセイ</t>
    </rPh>
    <rPh sb="3" eb="4">
      <t>ネン</t>
    </rPh>
    <phoneticPr fontId="13"/>
  </si>
  <si>
    <t>昭和39年</t>
    <rPh sb="0" eb="2">
      <t>ショウワ</t>
    </rPh>
    <rPh sb="4" eb="5">
      <t>ネン</t>
    </rPh>
    <phoneticPr fontId="13"/>
  </si>
  <si>
    <t>平成7年</t>
    <rPh sb="0" eb="2">
      <t>ヘイセイ</t>
    </rPh>
    <rPh sb="3" eb="4">
      <t>ネン</t>
    </rPh>
    <phoneticPr fontId="13"/>
  </si>
  <si>
    <t>昭和38年</t>
    <rPh sb="0" eb="2">
      <t>ショウワ</t>
    </rPh>
    <rPh sb="4" eb="5">
      <t>ネン</t>
    </rPh>
    <phoneticPr fontId="13"/>
  </si>
  <si>
    <t>平成6年</t>
    <rPh sb="0" eb="2">
      <t>ヘイセイ</t>
    </rPh>
    <rPh sb="3" eb="4">
      <t>ネン</t>
    </rPh>
    <phoneticPr fontId="13"/>
  </si>
  <si>
    <t>昭和37年</t>
    <rPh sb="0" eb="2">
      <t>ショウワ</t>
    </rPh>
    <rPh sb="4" eb="5">
      <t>ネン</t>
    </rPh>
    <phoneticPr fontId="13"/>
  </si>
  <si>
    <t>平成5年</t>
    <rPh sb="0" eb="2">
      <t>ヘイセイ</t>
    </rPh>
    <rPh sb="3" eb="4">
      <t>ネン</t>
    </rPh>
    <phoneticPr fontId="13"/>
  </si>
  <si>
    <t>昭和36年</t>
    <rPh sb="0" eb="2">
      <t>ショウワ</t>
    </rPh>
    <rPh sb="4" eb="5">
      <t>ネン</t>
    </rPh>
    <phoneticPr fontId="13"/>
  </si>
  <si>
    <t>平成4年</t>
    <rPh sb="0" eb="2">
      <t>ヘイセイ</t>
    </rPh>
    <rPh sb="3" eb="4">
      <t>ネン</t>
    </rPh>
    <phoneticPr fontId="13"/>
  </si>
  <si>
    <t>昭和35年</t>
    <rPh sb="0" eb="2">
      <t>ショウワ</t>
    </rPh>
    <rPh sb="4" eb="5">
      <t>ネン</t>
    </rPh>
    <phoneticPr fontId="13"/>
  </si>
  <si>
    <t>平成3年</t>
    <rPh sb="0" eb="2">
      <t>ヘイセイ</t>
    </rPh>
    <rPh sb="3" eb="4">
      <t>ネン</t>
    </rPh>
    <phoneticPr fontId="13"/>
  </si>
  <si>
    <t>昭和34年</t>
    <rPh sb="0" eb="2">
      <t>ショウワ</t>
    </rPh>
    <rPh sb="4" eb="5">
      <t>ネン</t>
    </rPh>
    <phoneticPr fontId="13"/>
  </si>
  <si>
    <t>平成2年</t>
    <rPh sb="0" eb="2">
      <t>ヘイセイ</t>
    </rPh>
    <rPh sb="3" eb="4">
      <t>ネン</t>
    </rPh>
    <phoneticPr fontId="13"/>
  </si>
  <si>
    <t>昭和33年</t>
    <rPh sb="0" eb="2">
      <t>ショウワ</t>
    </rPh>
    <rPh sb="4" eb="5">
      <t>ネン</t>
    </rPh>
    <phoneticPr fontId="13"/>
  </si>
  <si>
    <t>平成元年</t>
    <rPh sb="0" eb="2">
      <t>ヘイセイ</t>
    </rPh>
    <rPh sb="2" eb="3">
      <t>ガン</t>
    </rPh>
    <rPh sb="3" eb="4">
      <t>ネン</t>
    </rPh>
    <phoneticPr fontId="13"/>
  </si>
  <si>
    <t>昭和32年</t>
    <rPh sb="0" eb="2">
      <t>ショウワ</t>
    </rPh>
    <rPh sb="4" eb="5">
      <t>ネン</t>
    </rPh>
    <phoneticPr fontId="13"/>
  </si>
  <si>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3"/>
  </si>
  <si>
    <t>重複</t>
  </si>
  <si>
    <t>始期</t>
  </si>
  <si>
    <t>終期</t>
  </si>
  <si>
    <t>経過月数</t>
  </si>
  <si>
    <t>加算？</t>
  </si>
  <si>
    <t>年部分</t>
  </si>
  <si>
    <t>月部分</t>
  </si>
  <si>
    <t xml:space="preserve"> 例　鳶工</t>
    <rPh sb="1" eb="2">
      <t>レイ</t>
    </rPh>
    <rPh sb="3" eb="4">
      <t>トビ</t>
    </rPh>
    <rPh sb="4" eb="5">
      <t>コウ</t>
    </rPh>
    <phoneticPr fontId="1"/>
  </si>
  <si>
    <t xml:space="preserve"> 例　職長</t>
    <rPh sb="1" eb="2">
      <t>レイ</t>
    </rPh>
    <rPh sb="3" eb="5">
      <t>ショクチョウ</t>
    </rPh>
    <phoneticPr fontId="1"/>
  </si>
  <si>
    <t>職長</t>
    <rPh sb="0" eb="2">
      <t>ショクチョウ</t>
    </rPh>
    <phoneticPr fontId="1"/>
  </si>
  <si>
    <t>鳶工</t>
    <rPh sb="0" eb="1">
      <t>トビ</t>
    </rPh>
    <rPh sb="1" eb="2">
      <t>コウ</t>
    </rPh>
    <phoneticPr fontId="1"/>
  </si>
  <si>
    <t>職長欄</t>
    <rPh sb="0" eb="2">
      <t>ショクチョウ</t>
    </rPh>
    <rPh sb="2" eb="3">
      <t>ラン</t>
    </rPh>
    <phoneticPr fontId="1"/>
  </si>
  <si>
    <t>合計</t>
    <rPh sb="0" eb="2">
      <t>ゴウケイ</t>
    </rPh>
    <phoneticPr fontId="1"/>
  </si>
  <si>
    <t>年</t>
    <rPh sb="0" eb="1">
      <t>ネン</t>
    </rPh>
    <phoneticPr fontId="1"/>
  </si>
  <si>
    <t>月</t>
    <rPh sb="0" eb="1">
      <t>ツキ</t>
    </rPh>
    <phoneticPr fontId="1"/>
  </si>
  <si>
    <t>（うち職長経験</t>
    <rPh sb="3" eb="5">
      <t>ショクチョウ</t>
    </rPh>
    <rPh sb="5" eb="7">
      <t>ケイケン</t>
    </rPh>
    <phoneticPr fontId="1"/>
  </si>
  <si>
    <t>月）</t>
    <rPh sb="0" eb="1">
      <t>ツキ</t>
    </rPh>
    <phoneticPr fontId="1"/>
  </si>
  <si>
    <t>印</t>
    <rPh sb="0" eb="1">
      <t>イン</t>
    </rPh>
    <phoneticPr fontId="1"/>
  </si>
  <si>
    <t>空白</t>
    <rPh sb="0" eb="2">
      <t>クウハク</t>
    </rPh>
    <phoneticPr fontId="1"/>
  </si>
  <si>
    <t>実務経験年数</t>
    <rPh sb="0" eb="2">
      <t>ジツム</t>
    </rPh>
    <rPh sb="2" eb="4">
      <t>ケイケン</t>
    </rPh>
    <rPh sb="4" eb="6">
      <t>ネンスウ</t>
    </rPh>
    <phoneticPr fontId="1"/>
  </si>
  <si>
    <t>（　　　年　　　ケ月）</t>
    <rPh sb="4" eb="5">
      <t>ネン</t>
    </rPh>
    <rPh sb="9" eb="10">
      <t>ツキ</t>
    </rPh>
    <phoneticPr fontId="1"/>
  </si>
  <si>
    <t>会社印</t>
    <rPh sb="0" eb="2">
      <t>カイシャ</t>
    </rPh>
    <rPh sb="2" eb="3">
      <t>イン</t>
    </rPh>
    <phoneticPr fontId="1"/>
  </si>
  <si>
    <t>代表者印</t>
    <rPh sb="0" eb="3">
      <t>ダイヒョウシャ</t>
    </rPh>
    <rPh sb="3" eb="4">
      <t>イン</t>
    </rPh>
    <phoneticPr fontId="1"/>
  </si>
  <si>
    <t>会社印</t>
    <rPh sb="0" eb="3">
      <t>カイシャイン</t>
    </rPh>
    <phoneticPr fontId="1"/>
  </si>
  <si>
    <t>( 2 .  0)</t>
    <phoneticPr fontId="1"/>
  </si>
  <si>
    <t>( 1 . 10)</t>
    <phoneticPr fontId="1"/>
  </si>
  <si>
    <t>＜自署ください＞</t>
    <rPh sb="1" eb="3">
      <t>ジショ</t>
    </rPh>
    <phoneticPr fontId="1"/>
  </si>
  <si>
    <t>誓約欄はご受講者ご自身が自署・捺印をお願い致します</t>
    <rPh sb="0" eb="2">
      <t>セイヤク</t>
    </rPh>
    <rPh sb="2" eb="3">
      <t>ラン</t>
    </rPh>
    <rPh sb="5" eb="8">
      <t>ジュコウシャ</t>
    </rPh>
    <rPh sb="9" eb="11">
      <t>ジシン</t>
    </rPh>
    <rPh sb="12" eb="14">
      <t>ジショ</t>
    </rPh>
    <rPh sb="15" eb="17">
      <t>ナツイン</t>
    </rPh>
    <rPh sb="19" eb="20">
      <t>ネガ</t>
    </rPh>
    <rPh sb="21" eb="22">
      <t>イタ</t>
    </rPh>
    <phoneticPr fontId="1"/>
  </si>
  <si>
    <t>ワープロ入力、ゴム印は無効となります。</t>
    <rPh sb="4" eb="6">
      <t>ニュウリョク</t>
    </rPh>
    <rPh sb="9" eb="10">
      <t>イン</t>
    </rPh>
    <rPh sb="11" eb="13">
      <t>ムコウ</t>
    </rPh>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</si>
  <si>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</si>
  <si>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</si>
  <si>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</si>
  <si>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新規講習用</t>
    <rPh sb="0" eb="2">
      <t>シンキ</t>
    </rPh>
    <rPh sb="2" eb="4">
      <t>コウシュウ</t>
    </rPh>
    <rPh sb="4" eb="5">
      <t>ヨウ</t>
    </rPh>
    <phoneticPr fontId="1"/>
  </si>
  <si>
    <t>１行目と２行目はそのまま残して、</t>
    <rPh sb="1" eb="3">
      <t>ギョウメ</t>
    </rPh>
    <rPh sb="5" eb="7">
      <t>ギョウメ</t>
    </rPh>
    <rPh sb="12" eb="13">
      <t>ノコ</t>
    </rPh>
    <phoneticPr fontId="1"/>
  </si>
  <si>
    <t>　　　　　　　　　合計：　　　1０年　　2月</t>
    <rPh sb="9" eb="11">
      <t>ゴウケイ</t>
    </rPh>
    <rPh sb="17" eb="18">
      <t>ネン</t>
    </rPh>
    <rPh sb="21" eb="22">
      <t>ガツ</t>
    </rPh>
    <phoneticPr fontId="1"/>
  </si>
  <si>
    <t>　　　　　　　（うち職長経験　８年　２月）</t>
    <rPh sb="10" eb="12">
      <t>ショクチョウ</t>
    </rPh>
    <rPh sb="12" eb="14">
      <t>ケイケン</t>
    </rPh>
    <rPh sb="16" eb="17">
      <t>ネン</t>
    </rPh>
    <rPh sb="19" eb="20">
      <t>ガツ</t>
    </rPh>
    <phoneticPr fontId="1"/>
  </si>
  <si>
    <t>令和3年</t>
    <rPh sb="0" eb="2">
      <t>レイワ</t>
    </rPh>
    <rPh sb="3" eb="4">
      <t>ネン</t>
    </rPh>
    <phoneticPr fontId="13"/>
  </si>
  <si>
    <t>　＜必ず自署で記入して下さい＞</t>
    <rPh sb="2" eb="3">
      <t>カナラ</t>
    </rPh>
    <rPh sb="4" eb="6">
      <t>ジショ</t>
    </rPh>
    <rPh sb="7" eb="9">
      <t>キニュウ</t>
    </rPh>
    <rPh sb="11" eb="12">
      <t>クダ</t>
    </rPh>
    <phoneticPr fontId="1"/>
  </si>
  <si>
    <t>技術者等も証明することも出来ます。</t>
    <rPh sb="12" eb="14">
      <t>デキ</t>
    </rPh>
    <phoneticPr fontId="1"/>
  </si>
  <si>
    <t>現事業主が受講申請者の前職場の実務経験を証明することが出来ます。また、元請の建設業者、所長、現場代理人、監理</t>
    <rPh sb="0" eb="1">
      <t>ゲン</t>
    </rPh>
    <rPh sb="1" eb="4">
      <t>ジギョウヌシ</t>
    </rPh>
    <rPh sb="5" eb="7">
      <t>ジュコウ</t>
    </rPh>
    <rPh sb="7" eb="10">
      <t>シンセイシャ</t>
    </rPh>
    <rPh sb="11" eb="12">
      <t>マエ</t>
    </rPh>
    <rPh sb="12" eb="14">
      <t>ショクバ</t>
    </rPh>
    <rPh sb="15" eb="19">
      <t>ジツムケイケン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</si>
  <si>
    <t>技術者等も証明することが出来ます。</t>
    <rPh sb="12" eb="14">
      <t>デキ</t>
    </rPh>
    <phoneticPr fontId="1"/>
  </si>
  <si>
    <t>現事業主が受講申請者の前職場の実務経験を証明することが出来ます。また、元請の建設業者、所長、現場代理人、監理</t>
    <rPh sb="0" eb="1">
      <t>ゲン</t>
    </rPh>
    <rPh sb="1" eb="4">
      <t>ジギョウヌシ</t>
    </rPh>
    <rPh sb="5" eb="7">
      <t>ジュコウ</t>
    </rPh>
    <rPh sb="7" eb="9">
      <t>シンセイ</t>
    </rPh>
    <rPh sb="9" eb="10">
      <t>シャ</t>
    </rPh>
    <rPh sb="11" eb="12">
      <t>マエ</t>
    </rPh>
    <rPh sb="12" eb="14">
      <t>ショクバ</t>
    </rPh>
    <rPh sb="15" eb="17">
      <t>ジツム</t>
    </rPh>
    <rPh sb="17" eb="19">
      <t>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</si>
  <si>
    <t>　　　　　氏名</t>
    <phoneticPr fontId="1"/>
  </si>
  <si>
    <r>
      <t xml:space="preserve"> 【注意事項】
ご自身のとび・土工として実際に遂行してきた</t>
    </r>
    <r>
      <rPr>
        <b/>
        <sz val="14"/>
        <rFont val="ＭＳ Ｐ明朝"/>
        <family val="1"/>
        <charset val="128"/>
      </rPr>
      <t>実務経験総年数と　　　職長経験総年数</t>
    </r>
    <r>
      <rPr>
        <sz val="11.5"/>
        <rFont val="ＭＳ Ｐ明朝"/>
        <family val="1"/>
        <charset val="128"/>
      </rPr>
      <t>を全て記入して下さい。</t>
    </r>
    <rPh sb="2" eb="4">
      <t>チュウイ</t>
    </rPh>
    <rPh sb="4" eb="6">
      <t>ジコウ</t>
    </rPh>
    <rPh sb="9" eb="11">
      <t>ジシン</t>
    </rPh>
    <rPh sb="15" eb="17">
      <t>ドコウ</t>
    </rPh>
    <rPh sb="20" eb="22">
      <t>ジッサイ</t>
    </rPh>
    <rPh sb="23" eb="25">
      <t>スイコウ</t>
    </rPh>
    <rPh sb="29" eb="31">
      <t>ジツム</t>
    </rPh>
    <rPh sb="31" eb="33">
      <t>ケイケン</t>
    </rPh>
    <rPh sb="33" eb="34">
      <t>ソウ</t>
    </rPh>
    <rPh sb="34" eb="36">
      <t>ネンスウ</t>
    </rPh>
    <rPh sb="40" eb="44">
      <t>ショクチョウケイケン</t>
    </rPh>
    <rPh sb="44" eb="45">
      <t>ソウ</t>
    </rPh>
    <rPh sb="45" eb="47">
      <t>ネンスウ</t>
    </rPh>
    <rPh sb="48" eb="49">
      <t>スベ</t>
    </rPh>
    <rPh sb="50" eb="52">
      <t>キニュウ</t>
    </rPh>
    <rPh sb="54" eb="55">
      <t>クダ</t>
    </rPh>
    <phoneticPr fontId="1"/>
  </si>
  <si>
    <t>令和　　　　年　　　月　　　　日</t>
    <rPh sb="0" eb="2">
      <t>レイワ</t>
    </rPh>
    <rPh sb="6" eb="7">
      <t>ネン</t>
    </rPh>
    <rPh sb="10" eb="11">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</si>
</sst>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33">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b/>
      <sz val="12"/>
      <color theme="0"/>
      <name val="ＭＳ Ｐ明朝"/>
      <family val="1"/>
      <charset val="128"/>
    </font>
    <font>
      <sz val="12"/>
      <color indexed="10"/>
      <name val="MS P ゴシック"/>
      <family val="3"/>
      <charset val="128"/>
    </font>
    <font>
      <sz val="9"/>
      <color indexed="10"/>
      <name val="MS P ゴシック"/>
      <family val="3"/>
      <charset val="128"/>
    </font>
    <font>
      <sz val="11.5"/>
      <name val="ＭＳ Ｐ明朝"/>
      <family val="1"/>
      <charset val="128"/>
    </font>
    <font>
      <u/>
      <sz val="12"/>
      <name val="ＭＳ Ｐ明朝"/>
      <family val="1"/>
      <charset val="128"/>
    </font>
    <font>
      <u/>
      <sz val="11"/>
      <name val="ＭＳ Ｐゴシック"/>
      <family val="3"/>
      <charset val="128"/>
    </font>
    <font>
      <u/>
      <sz val="11"/>
      <name val="ＭＳ Ｐ明朝"/>
      <family val="1"/>
      <charset val="128"/>
    </font>
  </fonts>
  <fills count="11">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distributed" vertical="center"/>
    </xf>
    <xf numFmtId="176" fontId="11" fillId="0" borderId="0" xfId="0" applyNumberFormat="1" applyFont="1">
      <alignment vertical="center"/>
    </xf>
    <xf numFmtId="0" fontId="11" fillId="0" borderId="0" xfId="0" applyFont="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76" fontId="11" fillId="4" borderId="20" xfId="0" applyNumberFormat="1" applyFont="1" applyFill="1" applyBorder="1" applyAlignment="1">
      <alignment horizontal="center" vertical="center"/>
    </xf>
    <xf numFmtId="176" fontId="11" fillId="0" borderId="0" xfId="0" applyNumberFormat="1" applyFont="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176" fontId="11" fillId="5" borderId="20" xfId="0" applyNumberFormat="1" applyFont="1" applyFill="1" applyBorder="1" applyAlignment="1">
      <alignment horizontal="center" vertical="center"/>
    </xf>
    <xf numFmtId="0" fontId="11" fillId="0" borderId="21" xfId="0" applyFont="1" applyBorder="1" applyAlignment="1">
      <alignment horizontal="distributed" vertical="center"/>
    </xf>
    <xf numFmtId="177" fontId="11" fillId="0" borderId="22" xfId="0" applyNumberFormat="1" applyFont="1" applyBorder="1" applyAlignment="1">
      <alignment horizontal="distributed" vertical="center"/>
    </xf>
    <xf numFmtId="176" fontId="11" fillId="0" borderId="23" xfId="0" applyNumberFormat="1" applyFont="1" applyBorder="1" applyAlignment="1">
      <alignment horizontal="center" vertical="center"/>
    </xf>
    <xf numFmtId="0" fontId="11" fillId="0" borderId="24" xfId="0" applyFont="1" applyBorder="1" applyAlignment="1">
      <alignment horizontal="distributed" vertical="center"/>
    </xf>
    <xf numFmtId="177" fontId="11" fillId="0" borderId="25" xfId="0" applyNumberFormat="1" applyFont="1" applyBorder="1" applyAlignment="1">
      <alignment horizontal="distributed" vertical="center"/>
    </xf>
    <xf numFmtId="177" fontId="11" fillId="0" borderId="27" xfId="0" applyNumberFormat="1" applyFont="1" applyBorder="1" applyAlignment="1">
      <alignment horizontal="distributed" vertical="center"/>
    </xf>
    <xf numFmtId="176" fontId="11" fillId="0" borderId="28" xfId="0" applyNumberFormat="1" applyFont="1" applyBorder="1" applyAlignment="1">
      <alignment horizontal="center" vertical="center"/>
    </xf>
    <xf numFmtId="0" fontId="11" fillId="0" borderId="29" xfId="0" applyFont="1" applyBorder="1" applyAlignment="1">
      <alignment horizontal="distributed" vertical="center"/>
    </xf>
    <xf numFmtId="177" fontId="11" fillId="0" borderId="30" xfId="0" applyNumberFormat="1" applyFont="1" applyBorder="1" applyAlignment="1">
      <alignment horizontal="distributed" vertical="center"/>
    </xf>
    <xf numFmtId="0" fontId="12" fillId="4" borderId="21" xfId="0" applyFont="1" applyFill="1" applyBorder="1" applyAlignment="1">
      <alignment horizontal="distributed" vertical="center"/>
    </xf>
    <xf numFmtId="177" fontId="12" fillId="4" borderId="22" xfId="0" applyNumberFormat="1" applyFont="1" applyFill="1" applyBorder="1" applyAlignment="1">
      <alignment horizontal="distributed" vertical="center"/>
    </xf>
    <xf numFmtId="176" fontId="12" fillId="4" borderId="23" xfId="0" applyNumberFormat="1" applyFont="1" applyFill="1" applyBorder="1" applyAlignment="1">
      <alignment horizontal="center" vertical="center"/>
    </xf>
    <xf numFmtId="0" fontId="11" fillId="0" borderId="32" xfId="0" applyFont="1" applyBorder="1" applyAlignment="1">
      <alignment horizontal="distributed" vertical="center"/>
    </xf>
    <xf numFmtId="177" fontId="11" fillId="0" borderId="33" xfId="0" applyNumberFormat="1" applyFont="1" applyBorder="1" applyAlignment="1">
      <alignment horizontal="distributed" vertical="center"/>
    </xf>
    <xf numFmtId="176" fontId="11" fillId="0" borderId="34" xfId="0" applyNumberFormat="1" applyFont="1" applyBorder="1" applyAlignment="1">
      <alignment horizontal="center" vertical="center"/>
    </xf>
    <xf numFmtId="0" fontId="12" fillId="6" borderId="21" xfId="0" applyFont="1" applyFill="1" applyBorder="1" applyAlignment="1">
      <alignment horizontal="distributed" vertical="center"/>
    </xf>
    <xf numFmtId="177" fontId="12" fillId="6" borderId="22" xfId="0" applyNumberFormat="1" applyFont="1" applyFill="1" applyBorder="1" applyAlignment="1">
      <alignment horizontal="distributed" vertical="center"/>
    </xf>
    <xf numFmtId="176" fontId="12" fillId="6" borderId="23" xfId="0" applyNumberFormat="1" applyFont="1" applyFill="1" applyBorder="1" applyAlignment="1">
      <alignment horizontal="center" vertical="center"/>
    </xf>
    <xf numFmtId="0" fontId="11" fillId="0" borderId="35" xfId="0" applyFont="1" applyBorder="1" applyAlignment="1">
      <alignment horizontal="distributed" vertical="center"/>
    </xf>
    <xf numFmtId="177" fontId="11" fillId="0" borderId="36" xfId="0" applyNumberFormat="1" applyFont="1" applyBorder="1" applyAlignment="1">
      <alignment horizontal="distributed" vertical="center"/>
    </xf>
    <xf numFmtId="176" fontId="11" fillId="0" borderId="37" xfId="0" applyNumberFormat="1" applyFont="1" applyBorder="1" applyAlignment="1">
      <alignment horizontal="center" vertical="center"/>
    </xf>
    <xf numFmtId="0" fontId="11" fillId="0" borderId="39" xfId="0" applyFont="1" applyBorder="1" applyAlignment="1">
      <alignment horizontal="distributed" vertical="center"/>
    </xf>
    <xf numFmtId="177" fontId="11" fillId="0" borderId="40" xfId="0" applyNumberFormat="1" applyFont="1" applyBorder="1" applyAlignment="1">
      <alignment horizontal="distributed" vertical="center"/>
    </xf>
    <xf numFmtId="176" fontId="11" fillId="0" borderId="41" xfId="0" applyNumberFormat="1" applyFont="1" applyBorder="1" applyAlignment="1">
      <alignment horizontal="center" vertical="center"/>
    </xf>
    <xf numFmtId="178" fontId="20" fillId="7" borderId="11" xfId="0" applyNumberFormat="1" applyFont="1" applyFill="1" applyBorder="1" applyAlignment="1" applyProtection="1">
      <alignment vertical="center" shrinkToFit="1"/>
      <protection locked="0"/>
    </xf>
    <xf numFmtId="178" fontId="20" fillId="7" borderId="12" xfId="0" applyNumberFormat="1" applyFont="1" applyFill="1" applyBorder="1" applyAlignment="1" applyProtection="1">
      <alignment vertical="center" shrinkToFit="1"/>
      <protection locked="0"/>
    </xf>
    <xf numFmtId="0" fontId="2" fillId="9" borderId="1" xfId="0" applyFont="1" applyFill="1" applyBorder="1" applyAlignment="1" applyProtection="1">
      <alignment horizontal="center" vertical="center" shrinkToFit="1"/>
      <protection locked="0"/>
    </xf>
    <xf numFmtId="0" fontId="3" fillId="0" borderId="0" xfId="0" applyFont="1"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1" xfId="0" applyFont="1" applyBorder="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shrinkToFit="1"/>
    </xf>
    <xf numFmtId="55" fontId="2" fillId="0" borderId="11" xfId="0" applyNumberFormat="1" applyFont="1" applyBorder="1" applyAlignment="1" applyProtection="1">
      <alignment horizontal="center" vertical="center" shrinkToFit="1"/>
    </xf>
    <xf numFmtId="55" fontId="2" fillId="0" borderId="12" xfId="0" applyNumberFormat="1" applyFont="1" applyBorder="1" applyAlignment="1" applyProtection="1">
      <alignment horizontal="center" vertical="center" shrinkToFit="1"/>
    </xf>
    <xf numFmtId="0" fontId="2" fillId="0" borderId="12" xfId="0" applyFont="1" applyBorder="1" applyAlignment="1" applyProtection="1">
      <alignment vertical="center" shrinkToFit="1"/>
    </xf>
    <xf numFmtId="0" fontId="2" fillId="0" borderId="12" xfId="0" applyFont="1" applyBorder="1" applyAlignment="1" applyProtection="1">
      <alignment vertical="center"/>
    </xf>
    <xf numFmtId="14" fontId="2" fillId="0" borderId="0" xfId="0" applyNumberFormat="1" applyFo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4" xfId="0" applyFont="1" applyBorder="1" applyAlignment="1" applyProtection="1">
      <alignment vertical="center" shrinkToFit="1"/>
    </xf>
    <xf numFmtId="0" fontId="0" fillId="0" borderId="4" xfId="0" applyFont="1" applyBorder="1" applyAlignment="1" applyProtection="1">
      <alignment vertical="center"/>
    </xf>
    <xf numFmtId="0" fontId="4" fillId="0" borderId="0" xfId="0" applyFont="1" applyProtection="1">
      <alignment vertical="center"/>
    </xf>
    <xf numFmtId="0" fontId="2" fillId="8" borderId="1" xfId="0" applyFont="1" applyFill="1" applyBorder="1" applyAlignment="1" applyProtection="1">
      <alignment horizontal="center" vertical="center"/>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2" fillId="0" borderId="0" xfId="0" applyFont="1" applyAlignment="1" applyProtection="1">
      <alignment vertical="center"/>
      <protection locked="0"/>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0" fillId="0" borderId="10" xfId="0" applyBorder="1" applyAlignment="1" applyProtection="1">
      <alignment vertical="center"/>
    </xf>
    <xf numFmtId="0" fontId="0" fillId="0" borderId="5" xfId="0" applyBorder="1" applyAlignment="1" applyProtection="1">
      <alignment vertical="center"/>
    </xf>
    <xf numFmtId="0" fontId="5" fillId="0" borderId="12" xfId="0" applyFont="1" applyBorder="1" applyAlignment="1" applyProtection="1">
      <alignment horizontal="center" vertical="center" shrinkToFit="1"/>
    </xf>
    <xf numFmtId="0" fontId="2" fillId="0" borderId="0" xfId="0" applyFont="1">
      <alignment vertical="center"/>
    </xf>
    <xf numFmtId="0" fontId="2" fillId="0" borderId="1" xfId="0" applyFont="1" applyBorder="1" applyAlignment="1">
      <alignment horizontal="center" vertical="center"/>
    </xf>
    <xf numFmtId="0" fontId="0" fillId="0" borderId="0" xfId="0" applyAlignment="1">
      <alignment horizontal="left" vertical="center"/>
    </xf>
    <xf numFmtId="0" fontId="2" fillId="0" borderId="0" xfId="0" applyFont="1" applyProtection="1">
      <alignmen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55" fontId="23" fillId="0" borderId="11" xfId="0" applyNumberFormat="1"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55" fontId="23" fillId="0" borderId="12" xfId="0" applyNumberFormat="1" applyFont="1" applyBorder="1" applyAlignment="1" applyProtection="1">
      <alignment horizontal="center" vertical="center" shrinkToFit="1"/>
    </xf>
    <xf numFmtId="0" fontId="25" fillId="0" borderId="2" xfId="0" quotePrefix="1" applyFont="1" applyBorder="1" applyAlignment="1">
      <alignment horizontal="center" vertical="center"/>
    </xf>
    <xf numFmtId="0" fontId="2" fillId="0" borderId="0" xfId="0" applyFont="1">
      <alignment vertical="center"/>
    </xf>
    <xf numFmtId="0" fontId="23" fillId="0" borderId="1" xfId="0" applyFont="1" applyBorder="1">
      <alignment vertical="center"/>
    </xf>
    <xf numFmtId="0" fontId="2" fillId="0" borderId="0" xfId="0" applyFont="1" applyAlignment="1" applyProtection="1">
      <alignment horizontal="right" vertical="center"/>
    </xf>
    <xf numFmtId="0" fontId="2" fillId="0" borderId="1" xfId="0" applyFont="1" applyBorder="1" applyAlignment="1" applyProtection="1">
      <alignment horizontal="center" vertical="center"/>
    </xf>
    <xf numFmtId="0" fontId="4" fillId="0" borderId="4" xfId="0" applyFont="1" applyBorder="1" applyProtection="1">
      <alignment vertical="center"/>
    </xf>
    <xf numFmtId="0" fontId="2" fillId="0" borderId="4" xfId="0" applyFont="1" applyBorder="1" applyProtection="1">
      <alignment vertical="center"/>
      <protection locked="0"/>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4" xfId="0" applyFont="1" applyBorder="1">
      <alignment vertical="center"/>
    </xf>
    <xf numFmtId="0" fontId="29" fillId="0" borderId="9"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 fillId="0" borderId="0" xfId="0" applyFont="1">
      <alignment vertical="center"/>
    </xf>
    <xf numFmtId="0" fontId="2" fillId="0" borderId="0" xfId="0" applyFont="1" applyProtection="1">
      <alignment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9"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9"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1" xfId="0" applyFont="1" applyBorder="1" applyProtection="1">
      <alignment vertical="center"/>
    </xf>
    <xf numFmtId="0" fontId="2" fillId="0" borderId="1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6" fillId="10"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1" xfId="0" applyFont="1" applyBorder="1" applyAlignment="1" applyProtection="1">
      <alignment vertical="center" shrinkToFit="1"/>
    </xf>
    <xf numFmtId="0" fontId="2" fillId="0" borderId="1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32" fillId="0" borderId="9" xfId="0" applyFont="1" applyBorder="1" applyAlignment="1" applyProtection="1"/>
    <xf numFmtId="0" fontId="31" fillId="0" borderId="0" xfId="0" applyFont="1" applyAlignment="1"/>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2" fillId="0" borderId="4" xfId="0" applyFont="1" applyBorder="1" applyAlignment="1" applyProtection="1">
      <alignment horizontal="right" vertical="center"/>
      <protection locked="0"/>
    </xf>
    <xf numFmtId="0" fontId="14" fillId="3" borderId="13"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38" xfId="0" applyFont="1" applyFill="1" applyBorder="1" applyAlignment="1">
      <alignment horizontal="center" vertical="top"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176" fontId="11" fillId="0" borderId="26"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30" fillId="0" borderId="9" xfId="0" applyFont="1" applyBorder="1" applyAlignment="1" applyProtection="1"/>
    <xf numFmtId="0" fontId="6" fillId="0" borderId="0" xfId="0" applyFont="1" applyAlignment="1">
      <alignment vertical="center" wrapText="1"/>
    </xf>
    <xf numFmtId="0" fontId="0" fillId="0" borderId="0" xfId="0">
      <alignment vertical="center"/>
    </xf>
    <xf numFmtId="0" fontId="2" fillId="0" borderId="11"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 xfId="0" applyFont="1" applyBorder="1">
      <alignmen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vertical="center"/>
    </xf>
    <xf numFmtId="0" fontId="10" fillId="0" borderId="0" xfId="0" applyFont="1" applyAlignment="1">
      <alignment vertical="center"/>
    </xf>
    <xf numFmtId="0" fontId="23" fillId="0" borderId="11" xfId="0" applyFont="1" applyBorder="1" applyAlignment="1">
      <alignment horizontal="center" vertical="center"/>
    </xf>
    <xf numFmtId="0" fontId="23" fillId="0" borderId="2" xfId="0" applyFont="1" applyBorder="1" applyAlignment="1">
      <alignment horizontal="center" vertical="center"/>
    </xf>
    <xf numFmtId="0" fontId="2" fillId="0" borderId="1" xfId="0" applyFont="1" applyBorder="1" applyAlignment="1">
      <alignment horizontal="center" vertical="center"/>
    </xf>
    <xf numFmtId="0" fontId="23" fillId="0" borderId="1" xfId="0" applyFont="1" applyBorder="1">
      <alignment vertical="center"/>
    </xf>
    <xf numFmtId="0" fontId="7" fillId="0" borderId="4" xfId="0" applyFont="1" applyBorder="1" applyAlignment="1">
      <alignment horizontal="center" vertical="center"/>
    </xf>
    <xf numFmtId="0" fontId="2" fillId="2" borderId="0" xfId="0" applyFont="1" applyFill="1">
      <alignment vertical="center"/>
    </xf>
  </cellXfs>
  <cellStyles count="1">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27</xdr:col>
      <xdr:colOff>0</xdr:colOff>
      <xdr:row>1</xdr:row>
      <xdr:rowOff>0</xdr:rowOff>
    </xdr:from>
    <xdr:to>
      <xdr:col>33</xdr:col>
      <xdr:colOff>2117</xdr:colOff>
      <xdr:row>4</xdr:row>
      <xdr:rowOff>98425</xdr:rowOff>
    </xdr:to>
    <xdr:sp macro="" textlink="">
      <xdr:nvSpPr>
        <xdr:cNvPr id="3" name="テキスト ボックス 2">
          <a:extLst>
            <a:ext uri="{FF2B5EF4-FFF2-40B4-BE49-F238E27FC236}">
              <a16:creationId xmlns:a16="http://schemas.microsoft.com/office/drawing/2014/main" id="{45739416-4174-4C2F-B598-AAFA6467E4EA}"/>
            </a:ext>
          </a:extLst>
        </xdr:cNvPr>
        <xdr:cNvSpPr txBox="1"/>
      </xdr:nvSpPr>
      <xdr:spPr>
        <a:xfrm>
          <a:off x="9915525" y="180975"/>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52378</xdr:colOff>
          <xdr:row>14</xdr:row>
          <xdr:rowOff>228600</xdr:rowOff>
        </xdr:from>
        <xdr:to>
          <xdr:col>35</xdr:col>
          <xdr:colOff>350520</xdr:colOff>
          <xdr:row>37</xdr:row>
          <xdr:rowOff>137160</xdr:rowOff>
        </xdr:to>
        <xdr:pic>
          <xdr:nvPicPr>
            <xdr:cNvPr id="4" name="図 3">
              <a:extLst>
                <a:ext uri="{FF2B5EF4-FFF2-40B4-BE49-F238E27FC236}">
                  <a16:creationId xmlns:a16="http://schemas.microsoft.com/office/drawing/2014/main" id="{37B912B6-93ED-42CD-86EC-B3A2890F2C3C}"/>
                </a:ext>
              </a:extLst>
            </xdr:cNvPr>
            <xdr:cNvPicPr>
              <a:picLocks noChangeAspect="1" noChangeArrowheads="1"/>
              <a:extLst>
                <a:ext uri="{84589F7E-364E-4C9E-8A38-B11213B215E9}">
                  <a14:cameraTool cellRange="早見表!$E$2:$M$43" spid="_x0000_s2135"/>
                </a:ext>
              </a:extLst>
            </xdr:cNvPicPr>
          </xdr:nvPicPr>
          <xdr:blipFill>
            <a:blip xmlns:r="http://schemas.openxmlformats.org/officeDocument/2006/relationships" r:embed="rId1"/>
            <a:srcRect/>
            <a:stretch>
              <a:fillRect/>
            </a:stretch>
          </xdr:blipFill>
          <xdr:spPr bwMode="auto">
            <a:xfrm>
              <a:off x="8975398" y="4244340"/>
              <a:ext cx="5235902" cy="636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962025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6384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371475</xdr:colOff>
      <xdr:row>1</xdr:row>
      <xdr:rowOff>76200</xdr:rowOff>
    </xdr:from>
    <xdr:to>
      <xdr:col>2</xdr:col>
      <xdr:colOff>657225</xdr:colOff>
      <xdr:row>2</xdr:row>
      <xdr:rowOff>28575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71475" y="25717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新規講習用記入要領</a:t>
          </a:r>
        </a:p>
      </xdr:txBody>
    </xdr:sp>
    <xdr:clientData/>
  </xdr:twoCellAnchor>
  <xdr:twoCellAnchor>
    <xdr:from>
      <xdr:col>9</xdr:col>
      <xdr:colOff>542925</xdr:colOff>
      <xdr:row>42</xdr:row>
      <xdr:rowOff>209550</xdr:rowOff>
    </xdr:from>
    <xdr:to>
      <xdr:col>9</xdr:col>
      <xdr:colOff>981075</xdr:colOff>
      <xdr:row>44</xdr:row>
      <xdr:rowOff>38100</xdr:rowOff>
    </xdr:to>
    <xdr:sp macro="" textlink="">
      <xdr:nvSpPr>
        <xdr:cNvPr id="1250" name="Oval 4">
          <a:extLst>
            <a:ext uri="{FF2B5EF4-FFF2-40B4-BE49-F238E27FC236}">
              <a16:creationId xmlns:a16="http://schemas.microsoft.com/office/drawing/2014/main" id="{00000000-0008-0000-0400-0000E2040000}"/>
            </a:ext>
          </a:extLst>
        </xdr:cNvPr>
        <xdr:cNvSpPr>
          <a:spLocks noChangeArrowheads="1"/>
        </xdr:cNvSpPr>
      </xdr:nvSpPr>
      <xdr:spPr bwMode="auto">
        <a:xfrm>
          <a:off x="7200900" y="11458575"/>
          <a:ext cx="438150" cy="438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914400</xdr:colOff>
      <xdr:row>29</xdr:row>
      <xdr:rowOff>57150</xdr:rowOff>
    </xdr:from>
    <xdr:to>
      <xdr:col>3</xdr:col>
      <xdr:colOff>1285875</xdr:colOff>
      <xdr:row>36</xdr:row>
      <xdr:rowOff>57150</xdr:rowOff>
    </xdr:to>
    <xdr:sp macro="" textlink="">
      <xdr:nvSpPr>
        <xdr:cNvPr id="1031" name="AutoShape 7">
          <a:extLst>
            <a:ext uri="{FF2B5EF4-FFF2-40B4-BE49-F238E27FC236}">
              <a16:creationId xmlns:a16="http://schemas.microsoft.com/office/drawing/2014/main" id="{00000000-0008-0000-0400-000007040000}"/>
            </a:ext>
          </a:extLst>
        </xdr:cNvPr>
        <xdr:cNvSpPr>
          <a:spLocks noChangeArrowheads="1"/>
        </xdr:cNvSpPr>
      </xdr:nvSpPr>
      <xdr:spPr bwMode="auto">
        <a:xfrm>
          <a:off x="914400" y="8086725"/>
          <a:ext cx="3714750" cy="1733550"/>
        </a:xfrm>
        <a:prstGeom prst="wedgeRoundRectCallout">
          <a:avLst>
            <a:gd name="adj1" fmla="val 88708"/>
            <a:gd name="adj2" fmla="val 684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ご自身のとび・土工としての実務経験総年数並びに職長経験総年数を全て記入して下さい。</a:t>
          </a:r>
        </a:p>
        <a:p>
          <a:pPr algn="l" rtl="0">
            <a:lnSpc>
              <a:spcPts val="1400"/>
            </a:lnSpc>
            <a:defRPr sz="1000"/>
          </a:pPr>
          <a:r>
            <a:rPr lang="ja-JP" altLang="en-US" sz="1100" b="0" i="0" u="none" strike="noStrike" baseline="0">
              <a:solidFill>
                <a:srgbClr val="000000"/>
              </a:solidFill>
              <a:latin typeface="ＭＳ Ｐゴシック"/>
              <a:ea typeface="ＭＳ Ｐゴシック"/>
            </a:rPr>
            <a:t>記入できない場合は、数枚使用しても構いません。</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「受講申込書」の経験基準欄の年数とあわせてください。</a:t>
          </a:r>
        </a:p>
        <a:p>
          <a:pPr algn="l" rtl="0">
            <a:lnSpc>
              <a:spcPts val="1400"/>
            </a:lnSpc>
            <a:defRPr sz="1000"/>
          </a:pPr>
          <a:r>
            <a:rPr lang="ja-JP" altLang="en-US" sz="1100" b="0" i="0" u="none" strike="noStrike" baseline="0">
              <a:solidFill>
                <a:srgbClr val="000000"/>
              </a:solidFill>
              <a:latin typeface="ＭＳ Ｐゴシック"/>
              <a:ea typeface="ＭＳ Ｐゴシック"/>
            </a:rPr>
            <a:t>　（用紙が２枚以上になるときは、各用紙の年数の合計を</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　　受講申込書の年数とあわせてください）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123825</xdr:colOff>
      <xdr:row>4</xdr:row>
      <xdr:rowOff>200025</xdr:rowOff>
    </xdr:from>
    <xdr:to>
      <xdr:col>9</xdr:col>
      <xdr:colOff>733425</xdr:colOff>
      <xdr:row>6</xdr:row>
      <xdr:rowOff>152400</xdr:rowOff>
    </xdr:to>
    <xdr:sp macro="" textlink="">
      <xdr:nvSpPr>
        <xdr:cNvPr id="6" name="テキスト ボックス 5">
          <a:extLst>
            <a:ext uri="{FF2B5EF4-FFF2-40B4-BE49-F238E27FC236}">
              <a16:creationId xmlns:a16="http://schemas.microsoft.com/office/drawing/2014/main" id="{05EC5008-A4D4-4284-B361-054301883AD9}"/>
            </a:ext>
          </a:extLst>
        </xdr:cNvPr>
        <xdr:cNvSpPr txBox="1"/>
      </xdr:nvSpPr>
      <xdr:spPr>
        <a:xfrm>
          <a:off x="8134350" y="1295400"/>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152400</xdr:colOff>
      <xdr:row>7</xdr:row>
      <xdr:rowOff>171450</xdr:rowOff>
    </xdr:from>
    <xdr:to>
      <xdr:col>9</xdr:col>
      <xdr:colOff>762000</xdr:colOff>
      <xdr:row>9</xdr:row>
      <xdr:rowOff>123825</xdr:rowOff>
    </xdr:to>
    <xdr:sp macro="" textlink="">
      <xdr:nvSpPr>
        <xdr:cNvPr id="7" name="テキスト ボックス 6">
          <a:extLst>
            <a:ext uri="{FF2B5EF4-FFF2-40B4-BE49-F238E27FC236}">
              <a16:creationId xmlns:a16="http://schemas.microsoft.com/office/drawing/2014/main" id="{3701B097-D7DE-4364-8620-8B8443A79A32}"/>
            </a:ext>
          </a:extLst>
        </xdr:cNvPr>
        <xdr:cNvSpPr txBox="1"/>
      </xdr:nvSpPr>
      <xdr:spPr>
        <a:xfrm>
          <a:off x="8162925" y="218122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88"/>
  <sheetViews>
    <sheetView tabSelected="1" topLeftCell="A4" zoomScaleNormal="100" workbookViewId="0">
      <selection activeCell="AC8" sqref="AC8"/>
    </sheetView>
  </sheetViews>
  <sheetFormatPr defaultColWidth="9" defaultRowHeight="14" outlineLevelCol="1"/>
  <cols>
    <col min="1" max="1" width="9" style="57"/>
    <col min="2" max="2" width="9.08984375" style="57" customWidth="1"/>
    <col min="3" max="3" width="10.6328125" style="57" customWidth="1"/>
    <col min="4" max="4" width="20.6328125" style="57" customWidth="1"/>
    <col min="5" max="5" width="20.7265625" style="57" customWidth="1"/>
    <col min="6" max="6" width="5.6328125" style="57" customWidth="1"/>
    <col min="7" max="7" width="7.26953125" style="57" customWidth="1"/>
    <col min="8" max="8" width="13.26953125" style="57" customWidth="1"/>
    <col min="9" max="9" width="2.90625" style="57" customWidth="1"/>
    <col min="10" max="10" width="13.26953125" style="57" customWidth="1"/>
    <col min="11" max="11" width="2.08984375" style="57" customWidth="1"/>
    <col min="12" max="12" width="3" style="57" customWidth="1"/>
    <col min="13" max="13" width="1.453125" style="57" customWidth="1"/>
    <col min="14" max="14" width="3" style="57" customWidth="1"/>
    <col min="15" max="15" width="1.7265625" style="57" customWidth="1"/>
    <col min="16" max="17" width="10.6328125" style="57" hidden="1" customWidth="1"/>
    <col min="18" max="18" width="2.453125" style="57" customWidth="1"/>
    <col min="19" max="19" width="5.7265625" style="57" hidden="1" customWidth="1" outlineLevel="1"/>
    <col min="20" max="21" width="12.26953125" style="57" hidden="1" customWidth="1" outlineLevel="1"/>
    <col min="22" max="26" width="0" style="57" hidden="1" customWidth="1" outlineLevel="1"/>
    <col min="27" max="27" width="3.90625" style="57" customWidth="1" collapsed="1"/>
    <col min="28" max="16384" width="9" style="57"/>
  </cols>
  <sheetData>
    <row r="2" spans="2:19" s="101" customFormat="1" ht="23.25" customHeight="1">
      <c r="B2" s="143" t="s">
        <v>143</v>
      </c>
      <c r="C2" s="143"/>
    </row>
    <row r="3" spans="2:19" s="55" customFormat="1" ht="24" customHeight="1">
      <c r="B3" s="144" t="s">
        <v>0</v>
      </c>
      <c r="C3" s="144"/>
      <c r="D3" s="144"/>
      <c r="E3" s="144"/>
      <c r="F3" s="144"/>
      <c r="G3" s="144"/>
      <c r="H3" s="144"/>
      <c r="I3" s="144"/>
      <c r="J3" s="144"/>
      <c r="K3" s="144"/>
      <c r="L3" s="144"/>
      <c r="M3" s="144"/>
      <c r="N3" s="144"/>
      <c r="O3" s="144"/>
      <c r="P3" s="144"/>
      <c r="Q3" s="144"/>
      <c r="R3" s="56"/>
    </row>
    <row r="4" spans="2:19" ht="15" customHeight="1"/>
    <row r="5" spans="2:19" ht="24" customHeight="1">
      <c r="B5" s="145" t="s">
        <v>1</v>
      </c>
      <c r="C5" s="145"/>
      <c r="D5" s="145"/>
      <c r="E5" s="145"/>
      <c r="F5" s="145"/>
      <c r="G5" s="145"/>
      <c r="H5" s="145"/>
      <c r="I5" s="145"/>
      <c r="J5" s="145"/>
      <c r="K5" s="145"/>
      <c r="L5" s="145"/>
      <c r="M5" s="145"/>
      <c r="N5" s="145"/>
      <c r="O5" s="145"/>
      <c r="P5" s="145"/>
      <c r="Q5" s="145"/>
      <c r="R5" s="58"/>
      <c r="S5" s="58"/>
    </row>
    <row r="6" spans="2:19" ht="24" customHeight="1"/>
    <row r="7" spans="2:19" ht="24" customHeight="1">
      <c r="E7" s="111" t="s">
        <v>2</v>
      </c>
      <c r="F7" s="156"/>
      <c r="G7" s="156"/>
      <c r="H7" s="156"/>
      <c r="I7" s="156"/>
      <c r="J7" s="156"/>
      <c r="K7" s="91" t="s">
        <v>132</v>
      </c>
      <c r="L7" s="91"/>
      <c r="M7" s="91"/>
      <c r="N7" s="91"/>
      <c r="O7" s="91"/>
    </row>
    <row r="8" spans="2:19" ht="24" customHeight="1">
      <c r="E8" s="111" t="s">
        <v>3</v>
      </c>
      <c r="F8" s="156"/>
      <c r="G8" s="156"/>
      <c r="H8" s="156"/>
      <c r="I8" s="156"/>
      <c r="J8" s="156"/>
      <c r="K8" s="91"/>
      <c r="L8" s="91"/>
      <c r="M8" s="91"/>
      <c r="N8" s="91"/>
      <c r="O8" s="91"/>
    </row>
    <row r="9" spans="2:19" ht="24" customHeight="1">
      <c r="E9" s="111" t="s">
        <v>4</v>
      </c>
      <c r="F9" s="156"/>
      <c r="G9" s="156"/>
      <c r="H9" s="156"/>
      <c r="I9" s="156"/>
      <c r="J9" s="156"/>
      <c r="K9" s="91"/>
      <c r="L9" s="91"/>
      <c r="M9" s="91"/>
      <c r="N9" s="91"/>
      <c r="O9" s="91"/>
    </row>
    <row r="10" spans="2:19" ht="24" customHeight="1">
      <c r="E10" s="111" t="s">
        <v>26</v>
      </c>
      <c r="F10" s="156"/>
      <c r="G10" s="156"/>
      <c r="H10" s="156"/>
      <c r="I10" s="156"/>
      <c r="J10" s="156"/>
      <c r="K10" s="91" t="s">
        <v>133</v>
      </c>
      <c r="L10" s="91"/>
      <c r="M10" s="91"/>
      <c r="N10" s="91"/>
      <c r="O10" s="91"/>
    </row>
    <row r="11" spans="2:19" ht="24" customHeight="1"/>
    <row r="12" spans="2:19" ht="24" customHeight="1">
      <c r="B12" s="122" t="s">
        <v>6</v>
      </c>
      <c r="C12" s="122"/>
    </row>
    <row r="13" spans="2:19" ht="24" customHeight="1">
      <c r="B13" s="122" t="s">
        <v>152</v>
      </c>
      <c r="C13" s="122"/>
      <c r="D13" s="122"/>
      <c r="E13" s="122"/>
      <c r="F13" s="122"/>
      <c r="G13" s="122"/>
      <c r="H13" s="122"/>
      <c r="I13" s="122"/>
      <c r="J13" s="122"/>
      <c r="K13" s="122"/>
      <c r="L13" s="122"/>
      <c r="M13" s="122"/>
      <c r="N13" s="122"/>
      <c r="O13" s="122"/>
      <c r="P13" s="122"/>
      <c r="Q13" s="122"/>
    </row>
    <row r="14" spans="2:19" ht="24" customHeight="1">
      <c r="B14" s="122" t="s">
        <v>149</v>
      </c>
      <c r="C14" s="122"/>
      <c r="D14" s="122"/>
    </row>
    <row r="15" spans="2:19" ht="24" customHeight="1">
      <c r="H15" s="157" t="s">
        <v>155</v>
      </c>
      <c r="I15" s="157"/>
      <c r="J15" s="157"/>
      <c r="K15" s="157"/>
      <c r="L15" s="157"/>
      <c r="M15" s="157"/>
      <c r="N15" s="157"/>
      <c r="O15" s="157"/>
    </row>
    <row r="16" spans="2:19" ht="24" customHeight="1">
      <c r="B16" s="146" t="s">
        <v>7</v>
      </c>
      <c r="C16" s="146"/>
      <c r="D16" s="147"/>
      <c r="E16" s="148"/>
      <c r="F16" s="136" t="s">
        <v>8</v>
      </c>
      <c r="G16" s="137"/>
      <c r="H16" s="147"/>
      <c r="I16" s="149"/>
      <c r="J16" s="149"/>
      <c r="K16" s="149"/>
      <c r="L16" s="149"/>
      <c r="M16" s="149"/>
      <c r="N16" s="149"/>
      <c r="O16" s="148"/>
      <c r="P16" s="60"/>
      <c r="Q16" s="61"/>
    </row>
    <row r="17" spans="2:25" ht="24" customHeight="1">
      <c r="B17" s="146" t="s">
        <v>10</v>
      </c>
      <c r="C17" s="146"/>
      <c r="D17" s="147"/>
      <c r="E17" s="148"/>
      <c r="F17" s="136" t="s">
        <v>11</v>
      </c>
      <c r="G17" s="137"/>
      <c r="H17" s="147"/>
      <c r="I17" s="149"/>
      <c r="J17" s="149"/>
      <c r="K17" s="149"/>
      <c r="L17" s="149"/>
      <c r="M17" s="149"/>
      <c r="N17" s="149"/>
      <c r="O17" s="148"/>
      <c r="P17" s="60"/>
      <c r="Q17" s="61"/>
    </row>
    <row r="18" spans="2:25" ht="24" customHeight="1">
      <c r="B18" s="146" t="s">
        <v>13</v>
      </c>
      <c r="C18" s="146"/>
      <c r="D18" s="147"/>
      <c r="E18" s="148"/>
      <c r="F18" s="136" t="s">
        <v>14</v>
      </c>
      <c r="G18" s="137"/>
      <c r="H18" s="147"/>
      <c r="I18" s="149"/>
      <c r="J18" s="149"/>
      <c r="K18" s="149"/>
      <c r="L18" s="149"/>
      <c r="M18" s="149"/>
      <c r="N18" s="149"/>
      <c r="O18" s="148"/>
      <c r="P18" s="60"/>
      <c r="Q18" s="61"/>
    </row>
    <row r="19" spans="2:25" ht="20.149999999999999" customHeight="1">
      <c r="F19" s="62"/>
      <c r="G19" s="62"/>
    </row>
    <row r="20" spans="2:25" s="63" customFormat="1" ht="20.149999999999999" customHeight="1">
      <c r="B20" s="64" t="s">
        <v>15</v>
      </c>
      <c r="C20" s="138" t="s">
        <v>16</v>
      </c>
      <c r="D20" s="138"/>
      <c r="E20" s="138"/>
      <c r="F20" s="136" t="s">
        <v>17</v>
      </c>
      <c r="G20" s="137"/>
      <c r="H20" s="152" t="s">
        <v>130</v>
      </c>
      <c r="I20" s="153"/>
      <c r="J20" s="154" t="s">
        <v>131</v>
      </c>
      <c r="K20" s="154"/>
      <c r="L20" s="154"/>
      <c r="M20" s="154"/>
      <c r="N20" s="154"/>
      <c r="O20" s="155"/>
      <c r="P20" s="87"/>
      <c r="Q20" s="87"/>
      <c r="S20" s="63" t="s">
        <v>111</v>
      </c>
      <c r="T20" s="63" t="s">
        <v>112</v>
      </c>
      <c r="U20" s="63" t="s">
        <v>113</v>
      </c>
      <c r="V20" s="63" t="s">
        <v>114</v>
      </c>
      <c r="W20" s="63" t="s">
        <v>115</v>
      </c>
      <c r="X20" s="63" t="s">
        <v>116</v>
      </c>
      <c r="Y20" s="63" t="s">
        <v>117</v>
      </c>
    </row>
    <row r="21" spans="2:25" ht="20.149999999999999" customHeight="1">
      <c r="B21" s="65" t="s">
        <v>118</v>
      </c>
      <c r="C21" s="139" t="s">
        <v>20</v>
      </c>
      <c r="D21" s="139"/>
      <c r="E21" s="139"/>
      <c r="F21" s="136" t="s">
        <v>21</v>
      </c>
      <c r="G21" s="137"/>
      <c r="H21" s="66">
        <v>39326</v>
      </c>
      <c r="I21" s="97" t="s">
        <v>38</v>
      </c>
      <c r="J21" s="67">
        <v>40026</v>
      </c>
      <c r="K21" s="68" t="s">
        <v>34</v>
      </c>
      <c r="L21" s="68">
        <f>X21</f>
        <v>2</v>
      </c>
      <c r="M21" s="68" t="s">
        <v>35</v>
      </c>
      <c r="N21" s="68">
        <f>Y21</f>
        <v>0</v>
      </c>
      <c r="O21" s="88" t="s">
        <v>36</v>
      </c>
      <c r="P21" s="69"/>
      <c r="Q21" s="69"/>
      <c r="T21" s="70">
        <f>DATE(YEAR(H21),MONTH(H21),1)</f>
        <v>39326</v>
      </c>
      <c r="U21" s="70">
        <f>DATE(YEAR(J21),MONTH(J21),1)</f>
        <v>40026</v>
      </c>
      <c r="V21" s="57">
        <f>IF(J21="",0,IFERROR(DATEDIF(T21,U21,"m"),0))</f>
        <v>23</v>
      </c>
      <c r="W21" s="57">
        <f>IF(V21=0,0,1)</f>
        <v>1</v>
      </c>
      <c r="X21" s="57">
        <f>ROUNDDOWN((V21+W21)/12,0)</f>
        <v>2</v>
      </c>
      <c r="Y21" s="57">
        <f>V21+W21-12*X21</f>
        <v>0</v>
      </c>
    </row>
    <row r="22" spans="2:25" ht="20.149999999999999" customHeight="1">
      <c r="B22" s="65" t="s">
        <v>119</v>
      </c>
      <c r="C22" s="139" t="s">
        <v>23</v>
      </c>
      <c r="D22" s="139"/>
      <c r="E22" s="139"/>
      <c r="F22" s="136" t="s">
        <v>21</v>
      </c>
      <c r="G22" s="137"/>
      <c r="H22" s="66">
        <v>42248</v>
      </c>
      <c r="I22" s="97" t="s">
        <v>38</v>
      </c>
      <c r="J22" s="67">
        <v>42887</v>
      </c>
      <c r="K22" s="68" t="s">
        <v>34</v>
      </c>
      <c r="L22" s="68">
        <f>X22</f>
        <v>1</v>
      </c>
      <c r="M22" s="68" t="s">
        <v>35</v>
      </c>
      <c r="N22" s="68">
        <f>Y22</f>
        <v>10</v>
      </c>
      <c r="O22" s="88" t="s">
        <v>36</v>
      </c>
      <c r="P22" s="69"/>
      <c r="Q22" s="69"/>
      <c r="S22" s="57" t="str">
        <f>IF(H22="","",IF(H22&lt;J21,"重複",""))</f>
        <v/>
      </c>
      <c r="T22" s="70">
        <f>DATE(YEAR(H22),MONTH(H22),1)</f>
        <v>42248</v>
      </c>
      <c r="U22" s="70">
        <f>DATE(YEAR(J22),MONTH(J22),1)</f>
        <v>42887</v>
      </c>
      <c r="V22" s="57">
        <f>IF(J22="",0,IFERROR(DATEDIF(T22,U22,"m"),0))</f>
        <v>21</v>
      </c>
      <c r="W22" s="57">
        <f>IF(V22=0,0,1)</f>
        <v>1</v>
      </c>
      <c r="X22" s="57">
        <f>ROUNDDOWN((V22+W22)/12,0)</f>
        <v>1</v>
      </c>
      <c r="Y22" s="57">
        <f>V22+W22-12*X22</f>
        <v>10</v>
      </c>
    </row>
    <row r="23" spans="2:25" ht="22.5" customHeight="1">
      <c r="B23" s="54"/>
      <c r="C23" s="142"/>
      <c r="D23" s="142"/>
      <c r="E23" s="142"/>
      <c r="F23" s="140"/>
      <c r="G23" s="141"/>
      <c r="H23" s="52"/>
      <c r="I23" s="97" t="s">
        <v>38</v>
      </c>
      <c r="J23" s="53"/>
      <c r="K23" s="68" t="s">
        <v>34</v>
      </c>
      <c r="L23" s="68" t="str">
        <f>IF(J23="","",X23)</f>
        <v/>
      </c>
      <c r="M23" s="68" t="s">
        <v>35</v>
      </c>
      <c r="N23" s="68" t="str">
        <f>IF(J23="","",Y23)</f>
        <v/>
      </c>
      <c r="O23" s="88" t="s">
        <v>36</v>
      </c>
      <c r="P23" s="69"/>
      <c r="Q23" s="69"/>
      <c r="T23" s="70">
        <f t="shared" ref="T23:T38" si="0">DATE(YEAR(H23),MONTH(H23),1)</f>
        <v>1</v>
      </c>
      <c r="U23" s="70">
        <f t="shared" ref="U23:U38" si="1">DATE(YEAR(J23),MONTH(J23),1)</f>
        <v>1</v>
      </c>
      <c r="V23" s="57">
        <f t="shared" ref="V23:V38" si="2">IF(J23="",0,IFERROR(DATEDIF(T23,U23,"m"),0))</f>
        <v>0</v>
      </c>
      <c r="W23" s="57">
        <f t="shared" ref="W23:W38" si="3">IF(V23=0,0,1)</f>
        <v>0</v>
      </c>
      <c r="X23" s="57">
        <f t="shared" ref="X23:X38" si="4">ROUNDDOWN((V23+W23)/12,0)</f>
        <v>0</v>
      </c>
      <c r="Y23" s="57">
        <f t="shared" ref="Y23:Y38" si="5">V23+W23-12*X23</f>
        <v>0</v>
      </c>
    </row>
    <row r="24" spans="2:25" ht="22.5" customHeight="1">
      <c r="B24" s="54"/>
      <c r="C24" s="142"/>
      <c r="D24" s="142"/>
      <c r="E24" s="142"/>
      <c r="F24" s="140"/>
      <c r="G24" s="141"/>
      <c r="H24" s="52"/>
      <c r="I24" s="97" t="s">
        <v>38</v>
      </c>
      <c r="J24" s="53"/>
      <c r="K24" s="68" t="s">
        <v>34</v>
      </c>
      <c r="L24" s="68" t="str">
        <f t="shared" ref="L24:L38" si="6">IF(J24="","",X24)</f>
        <v/>
      </c>
      <c r="M24" s="68" t="s">
        <v>35</v>
      </c>
      <c r="N24" s="68" t="str">
        <f t="shared" ref="N24:N38" si="7">IF(J24="","",Y24)</f>
        <v/>
      </c>
      <c r="O24" s="88" t="s">
        <v>36</v>
      </c>
      <c r="P24" s="69"/>
      <c r="Q24" s="69"/>
      <c r="S24" s="57" t="str">
        <f t="shared" ref="S24:S38" si="8">IF(H24="","",IF(H24&lt;J23,"重複",""))</f>
        <v/>
      </c>
      <c r="T24" s="70">
        <f t="shared" si="0"/>
        <v>1</v>
      </c>
      <c r="U24" s="70">
        <f t="shared" si="1"/>
        <v>1</v>
      </c>
      <c r="V24" s="57">
        <f t="shared" si="2"/>
        <v>0</v>
      </c>
      <c r="W24" s="57">
        <f t="shared" si="3"/>
        <v>0</v>
      </c>
      <c r="X24" s="57">
        <f t="shared" si="4"/>
        <v>0</v>
      </c>
      <c r="Y24" s="57">
        <f t="shared" si="5"/>
        <v>0</v>
      </c>
    </row>
    <row r="25" spans="2:25" ht="22.5" customHeight="1">
      <c r="B25" s="54"/>
      <c r="C25" s="142"/>
      <c r="D25" s="142"/>
      <c r="E25" s="142"/>
      <c r="F25" s="140"/>
      <c r="G25" s="141"/>
      <c r="H25" s="52"/>
      <c r="I25" s="97" t="s">
        <v>37</v>
      </c>
      <c r="J25" s="53"/>
      <c r="K25" s="68" t="s">
        <v>34</v>
      </c>
      <c r="L25" s="68" t="str">
        <f t="shared" si="6"/>
        <v/>
      </c>
      <c r="M25" s="68" t="s">
        <v>35</v>
      </c>
      <c r="N25" s="68" t="str">
        <f t="shared" si="7"/>
        <v/>
      </c>
      <c r="O25" s="88" t="s">
        <v>36</v>
      </c>
      <c r="P25" s="69"/>
      <c r="Q25" s="69"/>
      <c r="S25" s="57" t="str">
        <f t="shared" si="8"/>
        <v/>
      </c>
      <c r="T25" s="70">
        <f t="shared" si="0"/>
        <v>1</v>
      </c>
      <c r="U25" s="70">
        <f t="shared" si="1"/>
        <v>1</v>
      </c>
      <c r="V25" s="57">
        <f t="shared" si="2"/>
        <v>0</v>
      </c>
      <c r="W25" s="57">
        <f t="shared" si="3"/>
        <v>0</v>
      </c>
      <c r="X25" s="57">
        <f t="shared" si="4"/>
        <v>0</v>
      </c>
      <c r="Y25" s="57">
        <f t="shared" si="5"/>
        <v>0</v>
      </c>
    </row>
    <row r="26" spans="2:25" ht="22.5" customHeight="1">
      <c r="B26" s="54"/>
      <c r="C26" s="142"/>
      <c r="D26" s="142"/>
      <c r="E26" s="142"/>
      <c r="F26" s="140"/>
      <c r="G26" s="141"/>
      <c r="H26" s="52"/>
      <c r="I26" s="97" t="s">
        <v>37</v>
      </c>
      <c r="J26" s="53"/>
      <c r="K26" s="68" t="s">
        <v>34</v>
      </c>
      <c r="L26" s="68" t="str">
        <f t="shared" si="6"/>
        <v/>
      </c>
      <c r="M26" s="68" t="s">
        <v>35</v>
      </c>
      <c r="N26" s="68" t="str">
        <f t="shared" si="7"/>
        <v/>
      </c>
      <c r="O26" s="88" t="s">
        <v>36</v>
      </c>
      <c r="P26" s="69"/>
      <c r="Q26" s="69"/>
      <c r="S26" s="57" t="str">
        <f t="shared" si="8"/>
        <v/>
      </c>
      <c r="T26" s="70">
        <f t="shared" si="0"/>
        <v>1</v>
      </c>
      <c r="U26" s="70">
        <f t="shared" si="1"/>
        <v>1</v>
      </c>
      <c r="V26" s="57">
        <f t="shared" si="2"/>
        <v>0</v>
      </c>
      <c r="W26" s="57">
        <f t="shared" si="3"/>
        <v>0</v>
      </c>
      <c r="X26" s="57">
        <f t="shared" si="4"/>
        <v>0</v>
      </c>
      <c r="Y26" s="57">
        <f t="shared" si="5"/>
        <v>0</v>
      </c>
    </row>
    <row r="27" spans="2:25" ht="22.5" customHeight="1">
      <c r="B27" s="54"/>
      <c r="C27" s="142"/>
      <c r="D27" s="142"/>
      <c r="E27" s="142"/>
      <c r="F27" s="140"/>
      <c r="G27" s="141"/>
      <c r="H27" s="52"/>
      <c r="I27" s="97" t="s">
        <v>38</v>
      </c>
      <c r="J27" s="53"/>
      <c r="K27" s="68" t="s">
        <v>34</v>
      </c>
      <c r="L27" s="68" t="str">
        <f t="shared" si="6"/>
        <v/>
      </c>
      <c r="M27" s="68" t="s">
        <v>35</v>
      </c>
      <c r="N27" s="68" t="str">
        <f t="shared" si="7"/>
        <v/>
      </c>
      <c r="O27" s="88" t="s">
        <v>36</v>
      </c>
      <c r="P27" s="69"/>
      <c r="Q27" s="69"/>
      <c r="S27" s="57" t="str">
        <f t="shared" si="8"/>
        <v/>
      </c>
      <c r="T27" s="70">
        <f t="shared" si="0"/>
        <v>1</v>
      </c>
      <c r="U27" s="70">
        <f t="shared" si="1"/>
        <v>1</v>
      </c>
      <c r="V27" s="57">
        <f t="shared" si="2"/>
        <v>0</v>
      </c>
      <c r="W27" s="57">
        <f t="shared" si="3"/>
        <v>0</v>
      </c>
      <c r="X27" s="57">
        <f t="shared" si="4"/>
        <v>0</v>
      </c>
      <c r="Y27" s="57">
        <f t="shared" si="5"/>
        <v>0</v>
      </c>
    </row>
    <row r="28" spans="2:25" ht="22.5" customHeight="1">
      <c r="B28" s="54"/>
      <c r="C28" s="142"/>
      <c r="D28" s="142"/>
      <c r="E28" s="142"/>
      <c r="F28" s="140"/>
      <c r="G28" s="141"/>
      <c r="H28" s="52"/>
      <c r="I28" s="97" t="s">
        <v>38</v>
      </c>
      <c r="J28" s="53"/>
      <c r="K28" s="68" t="s">
        <v>34</v>
      </c>
      <c r="L28" s="68" t="str">
        <f t="shared" si="6"/>
        <v/>
      </c>
      <c r="M28" s="68" t="s">
        <v>35</v>
      </c>
      <c r="N28" s="68" t="str">
        <f t="shared" si="7"/>
        <v/>
      </c>
      <c r="O28" s="88" t="s">
        <v>36</v>
      </c>
      <c r="P28" s="69"/>
      <c r="Q28" s="69"/>
      <c r="S28" s="57" t="str">
        <f t="shared" si="8"/>
        <v/>
      </c>
      <c r="T28" s="70">
        <f t="shared" si="0"/>
        <v>1</v>
      </c>
      <c r="U28" s="70">
        <f t="shared" si="1"/>
        <v>1</v>
      </c>
      <c r="V28" s="57">
        <f t="shared" si="2"/>
        <v>0</v>
      </c>
      <c r="W28" s="57">
        <f t="shared" si="3"/>
        <v>0</v>
      </c>
      <c r="X28" s="57">
        <f t="shared" si="4"/>
        <v>0</v>
      </c>
      <c r="Y28" s="57">
        <f t="shared" si="5"/>
        <v>0</v>
      </c>
    </row>
    <row r="29" spans="2:25" ht="22.5" customHeight="1">
      <c r="B29" s="54"/>
      <c r="C29" s="142"/>
      <c r="D29" s="142"/>
      <c r="E29" s="142"/>
      <c r="F29" s="140"/>
      <c r="G29" s="141"/>
      <c r="H29" s="52"/>
      <c r="I29" s="97" t="s">
        <v>38</v>
      </c>
      <c r="J29" s="53"/>
      <c r="K29" s="68" t="s">
        <v>34</v>
      </c>
      <c r="L29" s="68" t="str">
        <f t="shared" si="6"/>
        <v/>
      </c>
      <c r="M29" s="68" t="s">
        <v>35</v>
      </c>
      <c r="N29" s="68" t="str">
        <f t="shared" si="7"/>
        <v/>
      </c>
      <c r="O29" s="88" t="s">
        <v>36</v>
      </c>
      <c r="P29" s="69"/>
      <c r="Q29" s="69"/>
      <c r="S29" s="57" t="str">
        <f t="shared" si="8"/>
        <v/>
      </c>
      <c r="T29" s="70">
        <f t="shared" si="0"/>
        <v>1</v>
      </c>
      <c r="U29" s="70">
        <f t="shared" si="1"/>
        <v>1</v>
      </c>
      <c r="V29" s="57">
        <f t="shared" si="2"/>
        <v>0</v>
      </c>
      <c r="W29" s="57">
        <f t="shared" si="3"/>
        <v>0</v>
      </c>
      <c r="X29" s="57">
        <f t="shared" si="4"/>
        <v>0</v>
      </c>
      <c r="Y29" s="57">
        <f t="shared" si="5"/>
        <v>0</v>
      </c>
    </row>
    <row r="30" spans="2:25" ht="22.5" customHeight="1">
      <c r="B30" s="54"/>
      <c r="C30" s="142"/>
      <c r="D30" s="142"/>
      <c r="E30" s="142"/>
      <c r="F30" s="140"/>
      <c r="G30" s="141"/>
      <c r="H30" s="52"/>
      <c r="I30" s="97" t="s">
        <v>38</v>
      </c>
      <c r="J30" s="53"/>
      <c r="K30" s="68" t="s">
        <v>34</v>
      </c>
      <c r="L30" s="68" t="str">
        <f t="shared" si="6"/>
        <v/>
      </c>
      <c r="M30" s="68" t="s">
        <v>35</v>
      </c>
      <c r="N30" s="68" t="str">
        <f t="shared" si="7"/>
        <v/>
      </c>
      <c r="O30" s="88" t="s">
        <v>36</v>
      </c>
      <c r="P30" s="69"/>
      <c r="Q30" s="69"/>
      <c r="S30" s="57" t="str">
        <f t="shared" si="8"/>
        <v/>
      </c>
      <c r="T30" s="70">
        <f t="shared" si="0"/>
        <v>1</v>
      </c>
      <c r="U30" s="70">
        <f t="shared" si="1"/>
        <v>1</v>
      </c>
      <c r="V30" s="57">
        <f t="shared" si="2"/>
        <v>0</v>
      </c>
      <c r="W30" s="57">
        <f t="shared" si="3"/>
        <v>0</v>
      </c>
      <c r="X30" s="57">
        <f t="shared" si="4"/>
        <v>0</v>
      </c>
      <c r="Y30" s="57">
        <f t="shared" si="5"/>
        <v>0</v>
      </c>
    </row>
    <row r="31" spans="2:25" ht="22.5" customHeight="1">
      <c r="B31" s="54"/>
      <c r="C31" s="142"/>
      <c r="D31" s="142"/>
      <c r="E31" s="142"/>
      <c r="F31" s="140"/>
      <c r="G31" s="141"/>
      <c r="H31" s="52"/>
      <c r="I31" s="97" t="s">
        <v>38</v>
      </c>
      <c r="J31" s="53"/>
      <c r="K31" s="68" t="s">
        <v>34</v>
      </c>
      <c r="L31" s="68" t="str">
        <f t="shared" si="6"/>
        <v/>
      </c>
      <c r="M31" s="68" t="s">
        <v>35</v>
      </c>
      <c r="N31" s="68" t="str">
        <f t="shared" si="7"/>
        <v/>
      </c>
      <c r="O31" s="88" t="s">
        <v>36</v>
      </c>
      <c r="P31" s="69"/>
      <c r="Q31" s="69"/>
      <c r="S31" s="57" t="str">
        <f t="shared" si="8"/>
        <v/>
      </c>
      <c r="T31" s="70">
        <f t="shared" si="0"/>
        <v>1</v>
      </c>
      <c r="U31" s="70">
        <f t="shared" si="1"/>
        <v>1</v>
      </c>
      <c r="V31" s="57">
        <f t="shared" si="2"/>
        <v>0</v>
      </c>
      <c r="W31" s="57">
        <f t="shared" si="3"/>
        <v>0</v>
      </c>
      <c r="X31" s="57">
        <f t="shared" si="4"/>
        <v>0</v>
      </c>
      <c r="Y31" s="57">
        <f t="shared" si="5"/>
        <v>0</v>
      </c>
    </row>
    <row r="32" spans="2:25" ht="22.5" customHeight="1">
      <c r="B32" s="54"/>
      <c r="C32" s="142"/>
      <c r="D32" s="142"/>
      <c r="E32" s="142"/>
      <c r="F32" s="140"/>
      <c r="G32" s="141"/>
      <c r="H32" s="52"/>
      <c r="I32" s="97" t="s">
        <v>38</v>
      </c>
      <c r="J32" s="53"/>
      <c r="K32" s="68" t="s">
        <v>34</v>
      </c>
      <c r="L32" s="68" t="str">
        <f t="shared" si="6"/>
        <v/>
      </c>
      <c r="M32" s="68" t="s">
        <v>35</v>
      </c>
      <c r="N32" s="68" t="str">
        <f t="shared" si="7"/>
        <v/>
      </c>
      <c r="O32" s="88" t="s">
        <v>36</v>
      </c>
      <c r="P32" s="69"/>
      <c r="Q32" s="69"/>
      <c r="S32" s="57" t="str">
        <f t="shared" si="8"/>
        <v/>
      </c>
      <c r="T32" s="70">
        <f t="shared" si="0"/>
        <v>1</v>
      </c>
      <c r="U32" s="70">
        <f t="shared" si="1"/>
        <v>1</v>
      </c>
      <c r="V32" s="57">
        <f t="shared" si="2"/>
        <v>0</v>
      </c>
      <c r="W32" s="57">
        <f t="shared" si="3"/>
        <v>0</v>
      </c>
      <c r="X32" s="57">
        <f t="shared" si="4"/>
        <v>0</v>
      </c>
      <c r="Y32" s="57">
        <f t="shared" si="5"/>
        <v>0</v>
      </c>
    </row>
    <row r="33" spans="2:26" ht="22.5" customHeight="1">
      <c r="B33" s="54"/>
      <c r="C33" s="142"/>
      <c r="D33" s="142"/>
      <c r="E33" s="142"/>
      <c r="F33" s="140"/>
      <c r="G33" s="141"/>
      <c r="H33" s="52"/>
      <c r="I33" s="97" t="s">
        <v>38</v>
      </c>
      <c r="J33" s="53"/>
      <c r="K33" s="68" t="s">
        <v>34</v>
      </c>
      <c r="L33" s="68" t="str">
        <f t="shared" si="6"/>
        <v/>
      </c>
      <c r="M33" s="68" t="s">
        <v>35</v>
      </c>
      <c r="N33" s="68" t="str">
        <f t="shared" si="7"/>
        <v/>
      </c>
      <c r="O33" s="88" t="s">
        <v>36</v>
      </c>
      <c r="P33" s="69"/>
      <c r="Q33" s="69"/>
      <c r="S33" s="57" t="str">
        <f t="shared" si="8"/>
        <v/>
      </c>
      <c r="T33" s="70">
        <f t="shared" si="0"/>
        <v>1</v>
      </c>
      <c r="U33" s="70">
        <f t="shared" si="1"/>
        <v>1</v>
      </c>
      <c r="V33" s="57">
        <f t="shared" si="2"/>
        <v>0</v>
      </c>
      <c r="W33" s="57">
        <f t="shared" si="3"/>
        <v>0</v>
      </c>
      <c r="X33" s="57">
        <f t="shared" si="4"/>
        <v>0</v>
      </c>
      <c r="Y33" s="57">
        <f t="shared" si="5"/>
        <v>0</v>
      </c>
    </row>
    <row r="34" spans="2:26" ht="22.5" customHeight="1">
      <c r="B34" s="54"/>
      <c r="C34" s="142"/>
      <c r="D34" s="142"/>
      <c r="E34" s="142"/>
      <c r="F34" s="140"/>
      <c r="G34" s="141"/>
      <c r="H34" s="52"/>
      <c r="I34" s="97" t="s">
        <v>38</v>
      </c>
      <c r="J34" s="53"/>
      <c r="K34" s="68" t="s">
        <v>34</v>
      </c>
      <c r="L34" s="68" t="str">
        <f t="shared" si="6"/>
        <v/>
      </c>
      <c r="M34" s="68" t="s">
        <v>35</v>
      </c>
      <c r="N34" s="68" t="str">
        <f t="shared" si="7"/>
        <v/>
      </c>
      <c r="O34" s="88" t="s">
        <v>36</v>
      </c>
      <c r="P34" s="69"/>
      <c r="Q34" s="69"/>
      <c r="S34" s="57" t="str">
        <f t="shared" si="8"/>
        <v/>
      </c>
      <c r="T34" s="70">
        <f t="shared" si="0"/>
        <v>1</v>
      </c>
      <c r="U34" s="70">
        <f t="shared" si="1"/>
        <v>1</v>
      </c>
      <c r="V34" s="57">
        <f t="shared" si="2"/>
        <v>0</v>
      </c>
      <c r="W34" s="57">
        <f t="shared" si="3"/>
        <v>0</v>
      </c>
      <c r="X34" s="57">
        <f t="shared" si="4"/>
        <v>0</v>
      </c>
      <c r="Y34" s="57">
        <f t="shared" si="5"/>
        <v>0</v>
      </c>
    </row>
    <row r="35" spans="2:26" ht="22.5" customHeight="1">
      <c r="B35" s="54"/>
      <c r="C35" s="142"/>
      <c r="D35" s="142"/>
      <c r="E35" s="142"/>
      <c r="F35" s="140"/>
      <c r="G35" s="141"/>
      <c r="H35" s="52"/>
      <c r="I35" s="97" t="s">
        <v>38</v>
      </c>
      <c r="J35" s="53"/>
      <c r="K35" s="68" t="s">
        <v>34</v>
      </c>
      <c r="L35" s="68" t="str">
        <f t="shared" si="6"/>
        <v/>
      </c>
      <c r="M35" s="68" t="s">
        <v>35</v>
      </c>
      <c r="N35" s="68" t="str">
        <f t="shared" si="7"/>
        <v/>
      </c>
      <c r="O35" s="88" t="s">
        <v>36</v>
      </c>
      <c r="P35" s="69"/>
      <c r="Q35" s="69"/>
      <c r="S35" s="57" t="str">
        <f t="shared" si="8"/>
        <v/>
      </c>
      <c r="T35" s="70">
        <f t="shared" si="0"/>
        <v>1</v>
      </c>
      <c r="U35" s="70">
        <f t="shared" si="1"/>
        <v>1</v>
      </c>
      <c r="V35" s="57">
        <f t="shared" si="2"/>
        <v>0</v>
      </c>
      <c r="W35" s="57">
        <f t="shared" si="3"/>
        <v>0</v>
      </c>
      <c r="X35" s="57">
        <f t="shared" si="4"/>
        <v>0</v>
      </c>
      <c r="Y35" s="57">
        <f t="shared" si="5"/>
        <v>0</v>
      </c>
    </row>
    <row r="36" spans="2:26" ht="22.5" customHeight="1">
      <c r="B36" s="54"/>
      <c r="C36" s="142"/>
      <c r="D36" s="142"/>
      <c r="E36" s="142"/>
      <c r="F36" s="140"/>
      <c r="G36" s="141"/>
      <c r="H36" s="52"/>
      <c r="I36" s="97" t="s">
        <v>38</v>
      </c>
      <c r="J36" s="53"/>
      <c r="K36" s="68" t="s">
        <v>34</v>
      </c>
      <c r="L36" s="68" t="str">
        <f t="shared" si="6"/>
        <v/>
      </c>
      <c r="M36" s="68" t="s">
        <v>35</v>
      </c>
      <c r="N36" s="68" t="str">
        <f t="shared" si="7"/>
        <v/>
      </c>
      <c r="O36" s="88" t="s">
        <v>36</v>
      </c>
      <c r="P36" s="69"/>
      <c r="Q36" s="69"/>
      <c r="S36" s="57" t="str">
        <f t="shared" si="8"/>
        <v/>
      </c>
      <c r="T36" s="70">
        <f t="shared" si="0"/>
        <v>1</v>
      </c>
      <c r="U36" s="70">
        <f t="shared" si="1"/>
        <v>1</v>
      </c>
      <c r="V36" s="57">
        <f t="shared" si="2"/>
        <v>0</v>
      </c>
      <c r="W36" s="57">
        <f t="shared" si="3"/>
        <v>0</v>
      </c>
      <c r="X36" s="57">
        <f t="shared" si="4"/>
        <v>0</v>
      </c>
      <c r="Y36" s="57">
        <f t="shared" si="5"/>
        <v>0</v>
      </c>
    </row>
    <row r="37" spans="2:26" ht="22.5" customHeight="1">
      <c r="B37" s="54"/>
      <c r="C37" s="142"/>
      <c r="D37" s="142"/>
      <c r="E37" s="142"/>
      <c r="F37" s="140"/>
      <c r="G37" s="141"/>
      <c r="H37" s="52"/>
      <c r="I37" s="97" t="s">
        <v>38</v>
      </c>
      <c r="J37" s="53"/>
      <c r="K37" s="68" t="s">
        <v>34</v>
      </c>
      <c r="L37" s="68" t="str">
        <f t="shared" si="6"/>
        <v/>
      </c>
      <c r="M37" s="68" t="s">
        <v>35</v>
      </c>
      <c r="N37" s="68" t="str">
        <f t="shared" si="7"/>
        <v/>
      </c>
      <c r="O37" s="88" t="s">
        <v>36</v>
      </c>
      <c r="P37" s="69"/>
      <c r="Q37" s="69"/>
      <c r="S37" s="57" t="str">
        <f t="shared" si="8"/>
        <v/>
      </c>
      <c r="T37" s="70">
        <f t="shared" si="0"/>
        <v>1</v>
      </c>
      <c r="U37" s="70">
        <f t="shared" si="1"/>
        <v>1</v>
      </c>
      <c r="V37" s="57">
        <f t="shared" si="2"/>
        <v>0</v>
      </c>
      <c r="W37" s="57">
        <f t="shared" si="3"/>
        <v>0</v>
      </c>
      <c r="X37" s="57">
        <f t="shared" si="4"/>
        <v>0</v>
      </c>
      <c r="Y37" s="57">
        <f t="shared" si="5"/>
        <v>0</v>
      </c>
    </row>
    <row r="38" spans="2:26" ht="22.5" customHeight="1">
      <c r="B38" s="54"/>
      <c r="C38" s="142"/>
      <c r="D38" s="142"/>
      <c r="E38" s="142"/>
      <c r="F38" s="140"/>
      <c r="G38" s="141"/>
      <c r="H38" s="52"/>
      <c r="I38" s="97" t="s">
        <v>38</v>
      </c>
      <c r="J38" s="53"/>
      <c r="K38" s="68" t="s">
        <v>34</v>
      </c>
      <c r="L38" s="68" t="str">
        <f t="shared" si="6"/>
        <v/>
      </c>
      <c r="M38" s="68" t="s">
        <v>35</v>
      </c>
      <c r="N38" s="68" t="str">
        <f t="shared" si="7"/>
        <v/>
      </c>
      <c r="O38" s="88" t="s">
        <v>36</v>
      </c>
      <c r="P38" s="69"/>
      <c r="Q38" s="69"/>
      <c r="S38" s="57" t="str">
        <f t="shared" si="8"/>
        <v/>
      </c>
      <c r="T38" s="70">
        <f t="shared" si="0"/>
        <v>1</v>
      </c>
      <c r="U38" s="70">
        <f t="shared" si="1"/>
        <v>1</v>
      </c>
      <c r="V38" s="57">
        <f t="shared" si="2"/>
        <v>0</v>
      </c>
      <c r="W38" s="57">
        <f t="shared" si="3"/>
        <v>0</v>
      </c>
      <c r="X38" s="57">
        <f t="shared" si="4"/>
        <v>0</v>
      </c>
      <c r="Y38" s="57">
        <f t="shared" si="5"/>
        <v>0</v>
      </c>
    </row>
    <row r="39" spans="2:26" ht="13.5" customHeight="1">
      <c r="B39" s="127" t="s">
        <v>154</v>
      </c>
      <c r="C39" s="128"/>
      <c r="D39" s="128"/>
      <c r="E39" s="129"/>
      <c r="F39" s="71"/>
      <c r="G39" s="72"/>
      <c r="H39" s="72"/>
      <c r="I39" s="72"/>
      <c r="J39" s="72"/>
      <c r="K39" s="72"/>
      <c r="L39" s="72"/>
      <c r="M39" s="72"/>
      <c r="N39" s="72"/>
      <c r="O39" s="92"/>
      <c r="P39" s="72"/>
      <c r="Q39" s="72"/>
      <c r="U39" s="57" t="s">
        <v>123</v>
      </c>
      <c r="V39" s="57">
        <f>SUM(V23:V38)</f>
        <v>0</v>
      </c>
      <c r="W39" s="57">
        <f>SUM(W23:W38)</f>
        <v>0</v>
      </c>
      <c r="X39" s="57">
        <f>ROUNDDOWN((V39+W39)/12,0)</f>
        <v>0</v>
      </c>
      <c r="Y39" s="57">
        <f>V39+W39-12*X39</f>
        <v>0</v>
      </c>
      <c r="Z39" s="57">
        <f>V39+W39</f>
        <v>0</v>
      </c>
    </row>
    <row r="40" spans="2:26" ht="20.149999999999999" customHeight="1">
      <c r="B40" s="130"/>
      <c r="C40" s="131"/>
      <c r="D40" s="131"/>
      <c r="E40" s="132"/>
      <c r="F40" s="123" t="s">
        <v>123</v>
      </c>
      <c r="G40" s="124"/>
      <c r="H40" s="73" t="str">
        <f>IF(V39=0,"",X39)</f>
        <v/>
      </c>
      <c r="I40" s="74" t="s">
        <v>124</v>
      </c>
      <c r="J40" s="73" t="str">
        <f>IF(V39=0,"",Y39)</f>
        <v/>
      </c>
      <c r="K40" s="75" t="s">
        <v>125</v>
      </c>
      <c r="L40" s="59"/>
      <c r="M40" s="59"/>
      <c r="N40" s="93"/>
      <c r="O40" s="94"/>
      <c r="P40" s="59"/>
      <c r="Q40" s="59"/>
      <c r="U40" s="57" t="s">
        <v>120</v>
      </c>
      <c r="V40" s="57">
        <f>SUMIF($B$23:$B$38,$T$50,V23:V38)</f>
        <v>0</v>
      </c>
      <c r="W40" s="57">
        <f>SUMIF($B$23:$B$38,$T$50,W23:W38)</f>
        <v>0</v>
      </c>
      <c r="X40" s="57">
        <f>ROUNDDOWN((V40+W40)/12,0)</f>
        <v>0</v>
      </c>
      <c r="Y40" s="57">
        <f>V40+W40-12*X40</f>
        <v>0</v>
      </c>
      <c r="Z40" s="57">
        <f>V40+W40</f>
        <v>0</v>
      </c>
    </row>
    <row r="41" spans="2:26" ht="20.149999999999999" customHeight="1">
      <c r="B41" s="130"/>
      <c r="C41" s="131"/>
      <c r="D41" s="131"/>
      <c r="E41" s="132"/>
      <c r="F41" s="125" t="s">
        <v>126</v>
      </c>
      <c r="G41" s="126"/>
      <c r="H41" s="76" t="str">
        <f>IF(V39=0,"",X40)</f>
        <v/>
      </c>
      <c r="I41" s="89" t="s">
        <v>124</v>
      </c>
      <c r="J41" s="76" t="str">
        <f>IF(V39=0,"",Y40)</f>
        <v/>
      </c>
      <c r="K41" s="90" t="s">
        <v>127</v>
      </c>
      <c r="L41" s="77"/>
      <c r="M41" s="78"/>
      <c r="N41" s="78"/>
      <c r="O41" s="95"/>
      <c r="P41" s="79"/>
      <c r="Q41" s="79"/>
      <c r="U41" s="57" t="s">
        <v>121</v>
      </c>
      <c r="V41" s="57">
        <f>SUMIF($B$23:$B$38,$T$51,V23:V38)</f>
        <v>0</v>
      </c>
      <c r="W41" s="57">
        <f>SUMIF($B$23:$B$38,$T$51,W23:W38)</f>
        <v>0</v>
      </c>
      <c r="X41" s="57">
        <f>ROUNDDOWN((V41+W41)/12,0)</f>
        <v>0</v>
      </c>
      <c r="Y41" s="57">
        <f>V41+W41-12*X41</f>
        <v>0</v>
      </c>
      <c r="Z41" s="57">
        <f>V41+W41</f>
        <v>0</v>
      </c>
    </row>
    <row r="42" spans="2:26" ht="6" customHeight="1">
      <c r="B42" s="133"/>
      <c r="C42" s="134"/>
      <c r="D42" s="134"/>
      <c r="E42" s="135"/>
      <c r="F42" s="80"/>
      <c r="G42" s="81"/>
      <c r="H42" s="82"/>
      <c r="I42" s="83"/>
      <c r="J42" s="82"/>
      <c r="K42" s="84"/>
      <c r="L42" s="84"/>
      <c r="M42" s="79"/>
      <c r="N42" s="79"/>
      <c r="O42" s="96"/>
      <c r="P42" s="78"/>
      <c r="Q42" s="78"/>
    </row>
    <row r="43" spans="2:26" ht="20.149999999999999" customHeight="1">
      <c r="U43" s="57" t="s">
        <v>129</v>
      </c>
      <c r="V43" s="57">
        <f>SUMIF($B$23:$B$38,$T$49,V24:V39)</f>
        <v>0</v>
      </c>
      <c r="W43" s="57">
        <f>SUMIF($B$23:$B$38,$T$49,W24:W39)</f>
        <v>0</v>
      </c>
      <c r="X43" s="57">
        <f>ROUNDDOWN((V43+W43)/12,0)</f>
        <v>0</v>
      </c>
      <c r="Y43" s="57">
        <f>V43+W43-12*X43</f>
        <v>0</v>
      </c>
      <c r="Z43" s="57">
        <f>V43+W43</f>
        <v>0</v>
      </c>
    </row>
    <row r="44" spans="2:26" ht="20.149999999999999" customHeight="1">
      <c r="B44" s="112" t="s">
        <v>24</v>
      </c>
      <c r="C44" s="150" t="s">
        <v>148</v>
      </c>
      <c r="D44" s="151"/>
    </row>
    <row r="45" spans="2:26" ht="24" customHeight="1">
      <c r="C45" s="122" t="s">
        <v>25</v>
      </c>
      <c r="D45" s="122"/>
      <c r="E45" s="122"/>
      <c r="F45" s="122"/>
      <c r="G45" s="122"/>
      <c r="H45" s="122"/>
      <c r="I45" s="122"/>
      <c r="J45" s="122"/>
      <c r="K45" s="122"/>
      <c r="L45" s="122"/>
      <c r="M45" s="122"/>
      <c r="N45" s="122"/>
      <c r="O45" s="122"/>
      <c r="P45" s="122"/>
      <c r="Q45" s="122"/>
    </row>
    <row r="46" spans="2:26" ht="30" customHeight="1">
      <c r="F46" s="113" t="s">
        <v>26</v>
      </c>
      <c r="G46" s="114"/>
      <c r="H46" s="114"/>
      <c r="I46" s="114"/>
      <c r="J46" s="114"/>
      <c r="K46" s="85" t="s">
        <v>128</v>
      </c>
    </row>
    <row r="47" spans="2:26" ht="20.149999999999999" customHeight="1"/>
    <row r="48" spans="2:26" ht="20.149999999999999" customHeight="1">
      <c r="T48" s="86" t="s">
        <v>122</v>
      </c>
    </row>
    <row r="49" spans="20:20" ht="20.149999999999999" customHeight="1">
      <c r="T49" s="64"/>
    </row>
    <row r="50" spans="20:20" ht="20.149999999999999" customHeight="1">
      <c r="T50" s="64" t="s">
        <v>120</v>
      </c>
    </row>
    <row r="51" spans="20:20" ht="20.149999999999999" customHeight="1">
      <c r="T51" s="64" t="s">
        <v>121</v>
      </c>
    </row>
    <row r="52" spans="20:20" ht="20.149999999999999" customHeight="1">
      <c r="T52" s="64"/>
    </row>
    <row r="53" spans="20:20" ht="20.149999999999999" customHeight="1"/>
    <row r="54" spans="20:20" ht="20.149999999999999" customHeight="1"/>
    <row r="55" spans="20:20" ht="20.149999999999999" customHeight="1"/>
    <row r="56" spans="20:20" ht="20.149999999999999" customHeight="1"/>
    <row r="57" spans="20:20" ht="20.149999999999999" customHeight="1"/>
    <row r="58" spans="20:20" ht="20.149999999999999" customHeight="1"/>
    <row r="59" spans="20:20" ht="20.149999999999999" customHeight="1"/>
    <row r="60" spans="20:20" ht="20.149999999999999" customHeight="1"/>
    <row r="61" spans="20:20" ht="20.149999999999999" customHeight="1"/>
    <row r="62" spans="20:20" ht="20.149999999999999" customHeight="1"/>
    <row r="63" spans="20:20" ht="20.149999999999999" customHeight="1"/>
    <row r="64" spans="20:20"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sheetData>
  <mergeCells count="68">
    <mergeCell ref="C44:D44"/>
    <mergeCell ref="H20:I20"/>
    <mergeCell ref="J20:O20"/>
    <mergeCell ref="F7:J7"/>
    <mergeCell ref="F8:J8"/>
    <mergeCell ref="F9:J9"/>
    <mergeCell ref="F10:J10"/>
    <mergeCell ref="H15:O15"/>
    <mergeCell ref="F38:G38"/>
    <mergeCell ref="F37:G37"/>
    <mergeCell ref="C33:E33"/>
    <mergeCell ref="C35:E35"/>
    <mergeCell ref="C36:E36"/>
    <mergeCell ref="F34:G34"/>
    <mergeCell ref="F33:G33"/>
    <mergeCell ref="F35:G35"/>
    <mergeCell ref="F18:G18"/>
    <mergeCell ref="B13:Q13"/>
    <mergeCell ref="B14:D14"/>
    <mergeCell ref="B12:C12"/>
    <mergeCell ref="B16:C16"/>
    <mergeCell ref="B17:C17"/>
    <mergeCell ref="B18:C18"/>
    <mergeCell ref="F16:G16"/>
    <mergeCell ref="F17:G17"/>
    <mergeCell ref="D18:E18"/>
    <mergeCell ref="D17:E17"/>
    <mergeCell ref="D16:E16"/>
    <mergeCell ref="H16:O16"/>
    <mergeCell ref="H17:O17"/>
    <mergeCell ref="H18:O18"/>
    <mergeCell ref="C37:E37"/>
    <mergeCell ref="C38:E38"/>
    <mergeCell ref="F36:G36"/>
    <mergeCell ref="B3:Q3"/>
    <mergeCell ref="F31:G31"/>
    <mergeCell ref="F32:G32"/>
    <mergeCell ref="F23:G23"/>
    <mergeCell ref="F24:G24"/>
    <mergeCell ref="F25:G25"/>
    <mergeCell ref="F26:G26"/>
    <mergeCell ref="C26:E26"/>
    <mergeCell ref="C32:E32"/>
    <mergeCell ref="C30:E30"/>
    <mergeCell ref="C25:E25"/>
    <mergeCell ref="C23:E23"/>
    <mergeCell ref="B5:Q5"/>
    <mergeCell ref="C27:E27"/>
    <mergeCell ref="C28:E28"/>
    <mergeCell ref="C29:E29"/>
    <mergeCell ref="B2:C2"/>
    <mergeCell ref="C34:E34"/>
    <mergeCell ref="C45:Q45"/>
    <mergeCell ref="F40:G40"/>
    <mergeCell ref="F41:G41"/>
    <mergeCell ref="B39:E42"/>
    <mergeCell ref="F20:G20"/>
    <mergeCell ref="F21:G21"/>
    <mergeCell ref="F22:G22"/>
    <mergeCell ref="C20:E20"/>
    <mergeCell ref="C21:E21"/>
    <mergeCell ref="C22:E22"/>
    <mergeCell ref="F27:G27"/>
    <mergeCell ref="F28:G28"/>
    <mergeCell ref="F29:G29"/>
    <mergeCell ref="F30:G30"/>
    <mergeCell ref="C31:E31"/>
    <mergeCell ref="C24:E24"/>
  </mergeCells>
  <phoneticPr fontId="1"/>
  <conditionalFormatting sqref="J23:J38">
    <cfRule type="expression" dxfId="7" priority="1">
      <formula>J23&lt;&gt;""</formula>
    </cfRule>
  </conditionalFormatting>
  <conditionalFormatting sqref="H23:H38">
    <cfRule type="expression" dxfId="6" priority="4">
      <formula>H23&lt;&gt;""</formula>
    </cfRule>
  </conditionalFormatting>
  <conditionalFormatting sqref="H23:H38">
    <cfRule type="expression" dxfId="5" priority="3">
      <formula>H23&lt;&gt;""</formula>
    </cfRule>
  </conditionalFormatting>
  <conditionalFormatting sqref="J23:J38">
    <cfRule type="expression" dxfId="4" priority="2">
      <formula>J23&lt;&gt;""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3:H38 J23:J38" xr:uid="{0C0F15A2-09BF-498D-A6D2-D0F7037E57EA}">
      <formula1>18264</formula1>
    </dataValidation>
    <dataValidation type="list" allowBlank="1" showInputMessage="1" showErrorMessage="1" sqref="B23:B38" xr:uid="{C896C360-7140-47B1-BD03-CB6137B7D35B}">
      <formula1>職長欄</formula1>
    </dataValidation>
  </dataValidations>
  <printOptions horizontalCentered="1"/>
  <pageMargins left="0.23622047244094491" right="0.19685039370078741" top="0.59055118110236227" bottom="0.19685039370078741" header="0.51181102362204722" footer="0.51181102362204722"/>
  <pageSetup paperSize="9" scale="85"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workbookViewId="0">
      <selection activeCell="E2" sqref="E2:M43"/>
    </sheetView>
  </sheetViews>
  <sheetFormatPr defaultColWidth="8.7265625" defaultRowHeight="13"/>
  <cols>
    <col min="1" max="3" width="8.7265625" style="16"/>
    <col min="4" max="4" width="1" style="16" customWidth="1"/>
    <col min="5" max="5" width="30.08984375" style="20" customWidth="1"/>
    <col min="6" max="6" width="2.26953125" style="16" customWidth="1"/>
    <col min="7" max="7" width="14.90625" style="18" customWidth="1"/>
    <col min="8" max="8" width="11.90625" style="18" hidden="1" customWidth="1"/>
    <col min="9" max="9" width="11.36328125" style="19" customWidth="1"/>
    <col min="10" max="10" width="1.36328125" style="19" customWidth="1"/>
    <col min="11" max="11" width="14.90625" style="18" customWidth="1"/>
    <col min="12" max="12" width="11.90625" style="18" hidden="1" customWidth="1"/>
    <col min="13" max="13" width="11.36328125" style="19" customWidth="1"/>
    <col min="14" max="16384" width="8.7265625" style="16"/>
  </cols>
  <sheetData>
    <row r="2" spans="5:13" ht="13.5" thickBot="1">
      <c r="E2" s="16"/>
      <c r="G2" s="17" t="s">
        <v>39</v>
      </c>
    </row>
    <row r="3" spans="5:13" ht="13.5" thickTop="1">
      <c r="E3" s="158" t="s">
        <v>110</v>
      </c>
      <c r="G3" s="161" t="s">
        <v>40</v>
      </c>
      <c r="H3" s="162"/>
      <c r="I3" s="163"/>
      <c r="K3" s="164" t="s">
        <v>41</v>
      </c>
      <c r="L3" s="165"/>
      <c r="M3" s="166"/>
    </row>
    <row r="4" spans="5:13" s="20" customFormat="1" ht="13.5" thickBot="1">
      <c r="E4" s="159"/>
      <c r="G4" s="21" t="s">
        <v>42</v>
      </c>
      <c r="H4" s="22"/>
      <c r="I4" s="23" t="s">
        <v>43</v>
      </c>
      <c r="J4" s="24"/>
      <c r="K4" s="25" t="s">
        <v>42</v>
      </c>
      <c r="L4" s="26"/>
      <c r="M4" s="27" t="s">
        <v>43</v>
      </c>
    </row>
    <row r="5" spans="5:13">
      <c r="E5" s="159"/>
      <c r="G5" s="28" t="s">
        <v>147</v>
      </c>
      <c r="H5" s="29">
        <f>VALUE(CONCATENATE(I5,"/",1,"/",1))</f>
        <v>44197</v>
      </c>
      <c r="I5" s="30">
        <v>2021</v>
      </c>
      <c r="J5" s="24"/>
      <c r="K5" s="28" t="s">
        <v>45</v>
      </c>
      <c r="L5" s="29">
        <f>VALUE(CONCATENATE(M5,"/",1,"/",1))</f>
        <v>32509</v>
      </c>
      <c r="M5" s="30">
        <v>1989</v>
      </c>
    </row>
    <row r="6" spans="5:13">
      <c r="E6" s="159"/>
      <c r="G6" s="28" t="s">
        <v>44</v>
      </c>
      <c r="H6" s="29">
        <f>VALUE(CONCATENATE(I6,"/",1,"/",1))</f>
        <v>43831</v>
      </c>
      <c r="I6" s="30">
        <v>2020</v>
      </c>
      <c r="J6" s="24"/>
      <c r="K6" s="31" t="s">
        <v>47</v>
      </c>
      <c r="L6" s="33">
        <f t="shared" ref="L6:L37" si="0">VALUE(CONCATENATE(M6,"/",1,"/",1))</f>
        <v>32143</v>
      </c>
      <c r="M6" s="34">
        <v>1988</v>
      </c>
    </row>
    <row r="7" spans="5:13" ht="13.9" customHeight="1">
      <c r="E7" s="159"/>
      <c r="G7" s="31" t="s">
        <v>46</v>
      </c>
      <c r="H7" s="32">
        <f t="shared" ref="H7:H38" si="1">VALUE(CONCATENATE(I7,"/",1,"/",1))</f>
        <v>43466</v>
      </c>
      <c r="I7" s="167">
        <v>2019</v>
      </c>
      <c r="J7" s="24"/>
      <c r="K7" s="31" t="s">
        <v>49</v>
      </c>
      <c r="L7" s="33">
        <f t="shared" si="0"/>
        <v>31778</v>
      </c>
      <c r="M7" s="34">
        <v>1987</v>
      </c>
    </row>
    <row r="8" spans="5:13" ht="14.5" customHeight="1" thickBot="1">
      <c r="E8" s="159"/>
      <c r="G8" s="35" t="s">
        <v>48</v>
      </c>
      <c r="H8" s="36" t="e">
        <f t="shared" si="1"/>
        <v>#VALUE!</v>
      </c>
      <c r="I8" s="168"/>
      <c r="J8" s="24"/>
      <c r="K8" s="40" t="s">
        <v>51</v>
      </c>
      <c r="L8" s="41">
        <f t="shared" si="0"/>
        <v>31413</v>
      </c>
      <c r="M8" s="42">
        <v>1986</v>
      </c>
    </row>
    <row r="9" spans="5:13" ht="13.5" thickTop="1">
      <c r="E9" s="159"/>
      <c r="G9" s="37" t="s">
        <v>50</v>
      </c>
      <c r="H9" s="38">
        <f t="shared" si="1"/>
        <v>43101</v>
      </c>
      <c r="I9" s="39">
        <v>2018</v>
      </c>
      <c r="J9" s="24"/>
      <c r="K9" s="43" t="s">
        <v>53</v>
      </c>
      <c r="L9" s="44">
        <f t="shared" si="0"/>
        <v>31048</v>
      </c>
      <c r="M9" s="45">
        <v>1985</v>
      </c>
    </row>
    <row r="10" spans="5:13">
      <c r="E10" s="159"/>
      <c r="G10" s="31" t="s">
        <v>52</v>
      </c>
      <c r="H10" s="33">
        <f t="shared" si="1"/>
        <v>42736</v>
      </c>
      <c r="I10" s="34">
        <v>2017</v>
      </c>
      <c r="J10" s="24"/>
      <c r="K10" s="31" t="s">
        <v>55</v>
      </c>
      <c r="L10" s="33">
        <f t="shared" si="0"/>
        <v>30682</v>
      </c>
      <c r="M10" s="34">
        <v>1984</v>
      </c>
    </row>
    <row r="11" spans="5:13">
      <c r="E11" s="159"/>
      <c r="G11" s="31" t="s">
        <v>54</v>
      </c>
      <c r="H11" s="33">
        <f t="shared" si="1"/>
        <v>42370</v>
      </c>
      <c r="I11" s="34">
        <v>2016</v>
      </c>
      <c r="J11" s="24"/>
      <c r="K11" s="31" t="s">
        <v>57</v>
      </c>
      <c r="L11" s="33">
        <f t="shared" si="0"/>
        <v>30317</v>
      </c>
      <c r="M11" s="34">
        <v>1983</v>
      </c>
    </row>
    <row r="12" spans="5:13">
      <c r="E12" s="159"/>
      <c r="G12" s="31" t="s">
        <v>56</v>
      </c>
      <c r="H12" s="33">
        <f t="shared" si="1"/>
        <v>42005</v>
      </c>
      <c r="I12" s="34">
        <v>2015</v>
      </c>
      <c r="J12" s="24"/>
      <c r="K12" s="31" t="s">
        <v>59</v>
      </c>
      <c r="L12" s="33">
        <f t="shared" si="0"/>
        <v>29952</v>
      </c>
      <c r="M12" s="34">
        <v>1982</v>
      </c>
    </row>
    <row r="13" spans="5:13">
      <c r="E13" s="159"/>
      <c r="G13" s="46" t="s">
        <v>58</v>
      </c>
      <c r="H13" s="47">
        <f t="shared" si="1"/>
        <v>41640</v>
      </c>
      <c r="I13" s="48">
        <v>2014</v>
      </c>
      <c r="J13" s="24"/>
      <c r="K13" s="46" t="s">
        <v>61</v>
      </c>
      <c r="L13" s="47">
        <f t="shared" si="0"/>
        <v>29587</v>
      </c>
      <c r="M13" s="48">
        <v>1981</v>
      </c>
    </row>
    <row r="14" spans="5:13">
      <c r="E14" s="159"/>
      <c r="G14" s="37" t="s">
        <v>60</v>
      </c>
      <c r="H14" s="38">
        <f t="shared" si="1"/>
        <v>41275</v>
      </c>
      <c r="I14" s="39">
        <v>2013</v>
      </c>
      <c r="J14" s="24"/>
      <c r="K14" s="43" t="s">
        <v>63</v>
      </c>
      <c r="L14" s="44">
        <f t="shared" si="0"/>
        <v>29221</v>
      </c>
      <c r="M14" s="45">
        <v>1980</v>
      </c>
    </row>
    <row r="15" spans="5:13">
      <c r="E15" s="159"/>
      <c r="G15" s="31" t="s">
        <v>62</v>
      </c>
      <c r="H15" s="33">
        <f t="shared" si="1"/>
        <v>40909</v>
      </c>
      <c r="I15" s="34">
        <v>2012</v>
      </c>
      <c r="J15" s="24"/>
      <c r="K15" s="31" t="s">
        <v>65</v>
      </c>
      <c r="L15" s="33">
        <f t="shared" si="0"/>
        <v>28856</v>
      </c>
      <c r="M15" s="34">
        <v>1979</v>
      </c>
    </row>
    <row r="16" spans="5:13">
      <c r="E16" s="159"/>
      <c r="G16" s="31" t="s">
        <v>64</v>
      </c>
      <c r="H16" s="33">
        <f t="shared" si="1"/>
        <v>40544</v>
      </c>
      <c r="I16" s="34">
        <v>2011</v>
      </c>
      <c r="J16" s="24"/>
      <c r="K16" s="31" t="s">
        <v>67</v>
      </c>
      <c r="L16" s="33">
        <f t="shared" si="0"/>
        <v>28491</v>
      </c>
      <c r="M16" s="34">
        <v>1978</v>
      </c>
    </row>
    <row r="17" spans="5:13" ht="13.9" customHeight="1">
      <c r="E17" s="159"/>
      <c r="G17" s="31" t="s">
        <v>66</v>
      </c>
      <c r="H17" s="33">
        <f t="shared" si="1"/>
        <v>40179</v>
      </c>
      <c r="I17" s="34">
        <v>2010</v>
      </c>
      <c r="J17" s="24"/>
      <c r="K17" s="31" t="s">
        <v>69</v>
      </c>
      <c r="L17" s="33">
        <f t="shared" si="0"/>
        <v>28126</v>
      </c>
      <c r="M17" s="34">
        <v>1977</v>
      </c>
    </row>
    <row r="18" spans="5:13" ht="14.5" customHeight="1" thickBot="1">
      <c r="E18" s="159"/>
      <c r="G18" s="40" t="s">
        <v>68</v>
      </c>
      <c r="H18" s="41">
        <f t="shared" si="1"/>
        <v>39814</v>
      </c>
      <c r="I18" s="42">
        <v>2009</v>
      </c>
      <c r="J18" s="24"/>
      <c r="K18" s="40" t="s">
        <v>71</v>
      </c>
      <c r="L18" s="41">
        <f t="shared" si="0"/>
        <v>27760</v>
      </c>
      <c r="M18" s="42">
        <v>1976</v>
      </c>
    </row>
    <row r="19" spans="5:13" ht="13.5" thickTop="1">
      <c r="E19" s="159"/>
      <c r="G19" s="37" t="s">
        <v>70</v>
      </c>
      <c r="H19" s="38">
        <f t="shared" si="1"/>
        <v>39448</v>
      </c>
      <c r="I19" s="39">
        <v>2008</v>
      </c>
      <c r="J19" s="24"/>
      <c r="K19" s="43" t="s">
        <v>73</v>
      </c>
      <c r="L19" s="44">
        <f t="shared" si="0"/>
        <v>27395</v>
      </c>
      <c r="M19" s="45">
        <v>1975</v>
      </c>
    </row>
    <row r="20" spans="5:13">
      <c r="E20" s="159"/>
      <c r="G20" s="31" t="s">
        <v>72</v>
      </c>
      <c r="H20" s="33">
        <f t="shared" si="1"/>
        <v>39083</v>
      </c>
      <c r="I20" s="34">
        <v>2007</v>
      </c>
      <c r="J20" s="24"/>
      <c r="K20" s="31" t="s">
        <v>75</v>
      </c>
      <c r="L20" s="33">
        <f t="shared" si="0"/>
        <v>27030</v>
      </c>
      <c r="M20" s="34">
        <v>1974</v>
      </c>
    </row>
    <row r="21" spans="5:13">
      <c r="E21" s="159"/>
      <c r="G21" s="31" t="s">
        <v>74</v>
      </c>
      <c r="H21" s="33">
        <f t="shared" si="1"/>
        <v>38718</v>
      </c>
      <c r="I21" s="34">
        <v>2006</v>
      </c>
      <c r="J21" s="24"/>
      <c r="K21" s="31" t="s">
        <v>77</v>
      </c>
      <c r="L21" s="33">
        <f t="shared" si="0"/>
        <v>26665</v>
      </c>
      <c r="M21" s="34">
        <v>1973</v>
      </c>
    </row>
    <row r="22" spans="5:13">
      <c r="E22" s="159"/>
      <c r="G22" s="31" t="s">
        <v>76</v>
      </c>
      <c r="H22" s="33">
        <f t="shared" si="1"/>
        <v>38353</v>
      </c>
      <c r="I22" s="34">
        <v>2005</v>
      </c>
      <c r="J22" s="24"/>
      <c r="K22" s="31" t="s">
        <v>79</v>
      </c>
      <c r="L22" s="33">
        <f t="shared" si="0"/>
        <v>26299</v>
      </c>
      <c r="M22" s="34">
        <v>1972</v>
      </c>
    </row>
    <row r="23" spans="5:13">
      <c r="E23" s="159"/>
      <c r="G23" s="46" t="s">
        <v>78</v>
      </c>
      <c r="H23" s="47">
        <f t="shared" si="1"/>
        <v>37987</v>
      </c>
      <c r="I23" s="48">
        <v>2004</v>
      </c>
      <c r="J23" s="24"/>
      <c r="K23" s="46" t="s">
        <v>81</v>
      </c>
      <c r="L23" s="47">
        <f t="shared" si="0"/>
        <v>25934</v>
      </c>
      <c r="M23" s="48">
        <v>1971</v>
      </c>
    </row>
    <row r="24" spans="5:13">
      <c r="E24" s="159"/>
      <c r="G24" s="37" t="s">
        <v>80</v>
      </c>
      <c r="H24" s="38">
        <f t="shared" si="1"/>
        <v>37622</v>
      </c>
      <c r="I24" s="39">
        <v>2003</v>
      </c>
      <c r="J24" s="24"/>
      <c r="K24" s="43" t="s">
        <v>83</v>
      </c>
      <c r="L24" s="44">
        <f t="shared" si="0"/>
        <v>25569</v>
      </c>
      <c r="M24" s="45">
        <v>1970</v>
      </c>
    </row>
    <row r="25" spans="5:13">
      <c r="E25" s="159"/>
      <c r="G25" s="31" t="s">
        <v>82</v>
      </c>
      <c r="H25" s="33">
        <f t="shared" si="1"/>
        <v>37257</v>
      </c>
      <c r="I25" s="34">
        <v>2002</v>
      </c>
      <c r="J25" s="24"/>
      <c r="K25" s="31" t="s">
        <v>85</v>
      </c>
      <c r="L25" s="33">
        <f t="shared" si="0"/>
        <v>25204</v>
      </c>
      <c r="M25" s="34">
        <v>1969</v>
      </c>
    </row>
    <row r="26" spans="5:13">
      <c r="E26" s="159"/>
      <c r="G26" s="31" t="s">
        <v>84</v>
      </c>
      <c r="H26" s="33">
        <f t="shared" si="1"/>
        <v>36892</v>
      </c>
      <c r="I26" s="34">
        <v>2001</v>
      </c>
      <c r="J26" s="24"/>
      <c r="K26" s="31" t="s">
        <v>87</v>
      </c>
      <c r="L26" s="33">
        <f t="shared" si="0"/>
        <v>24838</v>
      </c>
      <c r="M26" s="34">
        <v>1968</v>
      </c>
    </row>
    <row r="27" spans="5:13" ht="13.9" customHeight="1">
      <c r="E27" s="159"/>
      <c r="G27" s="31" t="s">
        <v>86</v>
      </c>
      <c r="H27" s="33">
        <f t="shared" si="1"/>
        <v>36526</v>
      </c>
      <c r="I27" s="34">
        <v>2000</v>
      </c>
      <c r="J27" s="24"/>
      <c r="K27" s="31" t="s">
        <v>89</v>
      </c>
      <c r="L27" s="33">
        <f t="shared" si="0"/>
        <v>24473</v>
      </c>
      <c r="M27" s="34">
        <v>1967</v>
      </c>
    </row>
    <row r="28" spans="5:13" ht="14.5" customHeight="1" thickBot="1">
      <c r="E28" s="159"/>
      <c r="G28" s="40" t="s">
        <v>88</v>
      </c>
      <c r="H28" s="41">
        <f t="shared" si="1"/>
        <v>36161</v>
      </c>
      <c r="I28" s="42">
        <v>1999</v>
      </c>
      <c r="J28" s="24"/>
      <c r="K28" s="40" t="s">
        <v>91</v>
      </c>
      <c r="L28" s="41">
        <f t="shared" si="0"/>
        <v>24108</v>
      </c>
      <c r="M28" s="42">
        <v>1966</v>
      </c>
    </row>
    <row r="29" spans="5:13" ht="13.5" thickTop="1">
      <c r="E29" s="159"/>
      <c r="G29" s="37" t="s">
        <v>90</v>
      </c>
      <c r="H29" s="38">
        <f t="shared" si="1"/>
        <v>35796</v>
      </c>
      <c r="I29" s="39">
        <v>1998</v>
      </c>
      <c r="J29" s="24"/>
      <c r="K29" s="43" t="s">
        <v>93</v>
      </c>
      <c r="L29" s="44">
        <f t="shared" si="0"/>
        <v>23743</v>
      </c>
      <c r="M29" s="45">
        <v>1965</v>
      </c>
    </row>
    <row r="30" spans="5:13">
      <c r="E30" s="159"/>
      <c r="G30" s="31" t="s">
        <v>92</v>
      </c>
      <c r="H30" s="33">
        <f t="shared" si="1"/>
        <v>35431</v>
      </c>
      <c r="I30" s="34">
        <v>1997</v>
      </c>
      <c r="J30" s="24"/>
      <c r="K30" s="31" t="s">
        <v>95</v>
      </c>
      <c r="L30" s="33">
        <f t="shared" si="0"/>
        <v>23377</v>
      </c>
      <c r="M30" s="34">
        <v>1964</v>
      </c>
    </row>
    <row r="31" spans="5:13">
      <c r="E31" s="159"/>
      <c r="G31" s="31" t="s">
        <v>94</v>
      </c>
      <c r="H31" s="33">
        <f t="shared" si="1"/>
        <v>35065</v>
      </c>
      <c r="I31" s="34">
        <v>1996</v>
      </c>
      <c r="J31" s="24"/>
      <c r="K31" s="31" t="s">
        <v>97</v>
      </c>
      <c r="L31" s="33">
        <f t="shared" si="0"/>
        <v>23012</v>
      </c>
      <c r="M31" s="34">
        <v>1963</v>
      </c>
    </row>
    <row r="32" spans="5:13">
      <c r="E32" s="159"/>
      <c r="G32" s="31" t="s">
        <v>96</v>
      </c>
      <c r="H32" s="33">
        <f t="shared" si="1"/>
        <v>34700</v>
      </c>
      <c r="I32" s="34">
        <v>1995</v>
      </c>
      <c r="J32" s="24"/>
      <c r="K32" s="31" t="s">
        <v>99</v>
      </c>
      <c r="L32" s="33">
        <f t="shared" si="0"/>
        <v>22647</v>
      </c>
      <c r="M32" s="34">
        <v>1962</v>
      </c>
    </row>
    <row r="33" spans="5:13">
      <c r="E33" s="159"/>
      <c r="G33" s="46" t="s">
        <v>98</v>
      </c>
      <c r="H33" s="47">
        <f t="shared" si="1"/>
        <v>34335</v>
      </c>
      <c r="I33" s="48">
        <v>1994</v>
      </c>
      <c r="J33" s="24"/>
      <c r="K33" s="46" t="s">
        <v>101</v>
      </c>
      <c r="L33" s="47">
        <f t="shared" si="0"/>
        <v>22282</v>
      </c>
      <c r="M33" s="48">
        <v>1961</v>
      </c>
    </row>
    <row r="34" spans="5:13">
      <c r="E34" s="159"/>
      <c r="G34" s="37" t="s">
        <v>100</v>
      </c>
      <c r="H34" s="38">
        <f t="shared" si="1"/>
        <v>33970</v>
      </c>
      <c r="I34" s="39">
        <v>1993</v>
      </c>
      <c r="J34" s="24"/>
      <c r="K34" s="43" t="s">
        <v>103</v>
      </c>
      <c r="L34" s="44">
        <f t="shared" si="0"/>
        <v>21916</v>
      </c>
      <c r="M34" s="45">
        <v>1960</v>
      </c>
    </row>
    <row r="35" spans="5:13">
      <c r="E35" s="159"/>
      <c r="G35" s="31" t="s">
        <v>102</v>
      </c>
      <c r="H35" s="33">
        <f t="shared" si="1"/>
        <v>33604</v>
      </c>
      <c r="I35" s="34">
        <v>1992</v>
      </c>
      <c r="J35" s="24"/>
      <c r="K35" s="31" t="s">
        <v>105</v>
      </c>
      <c r="L35" s="33">
        <f t="shared" si="0"/>
        <v>21551</v>
      </c>
      <c r="M35" s="34">
        <v>1959</v>
      </c>
    </row>
    <row r="36" spans="5:13">
      <c r="E36" s="159"/>
      <c r="G36" s="31" t="s">
        <v>104</v>
      </c>
      <c r="H36" s="33">
        <f t="shared" si="1"/>
        <v>33239</v>
      </c>
      <c r="I36" s="34">
        <v>1991</v>
      </c>
      <c r="J36" s="24"/>
      <c r="K36" s="31" t="s">
        <v>107</v>
      </c>
      <c r="L36" s="33">
        <f t="shared" si="0"/>
        <v>21186</v>
      </c>
      <c r="M36" s="34">
        <v>1958</v>
      </c>
    </row>
    <row r="37" spans="5:13" ht="13.5" thickBot="1">
      <c r="E37" s="160"/>
      <c r="G37" s="31" t="s">
        <v>106</v>
      </c>
      <c r="H37" s="33">
        <f t="shared" si="1"/>
        <v>32874</v>
      </c>
      <c r="I37" s="34">
        <v>1990</v>
      </c>
      <c r="J37" s="24"/>
      <c r="K37" s="49" t="s">
        <v>109</v>
      </c>
      <c r="L37" s="50">
        <f t="shared" si="0"/>
        <v>20821</v>
      </c>
      <c r="M37" s="51">
        <v>1957</v>
      </c>
    </row>
    <row r="38" spans="5:13" ht="14" thickTop="1" thickBot="1">
      <c r="G38" s="49" t="s">
        <v>108</v>
      </c>
      <c r="H38" s="50">
        <f t="shared" si="1"/>
        <v>32509</v>
      </c>
      <c r="I38" s="51">
        <v>1989</v>
      </c>
    </row>
  </sheetData>
  <mergeCells count="4">
    <mergeCell ref="E3:E37"/>
    <mergeCell ref="G3:I3"/>
    <mergeCell ref="K3:M3"/>
    <mergeCell ref="I7:I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5"/>
  <sheetViews>
    <sheetView topLeftCell="A24" zoomScaleNormal="100" workbookViewId="0">
      <selection activeCell="M34" sqref="M34"/>
    </sheetView>
  </sheetViews>
  <sheetFormatPr defaultColWidth="9" defaultRowHeight="14"/>
  <cols>
    <col min="1" max="1" width="12.6328125" style="1" customWidth="1"/>
    <col min="2" max="2" width="10.6328125" style="1" customWidth="1"/>
    <col min="3" max="3" width="20.6328125" style="1" customWidth="1"/>
    <col min="4" max="4" width="18.6328125" style="1" customWidth="1"/>
    <col min="5" max="5" width="5.6328125" style="1" customWidth="1"/>
    <col min="6" max="6" width="6.36328125" style="1" customWidth="1"/>
    <col min="7" max="7" width="13.453125" style="1" customWidth="1"/>
    <col min="8" max="8" width="3.26953125" style="98" customWidth="1"/>
    <col min="9" max="9" width="13.90625" style="98" customWidth="1"/>
    <col min="10" max="10" width="10.36328125" style="1" customWidth="1"/>
    <col min="11" max="11" width="5.6328125" style="1" customWidth="1"/>
    <col min="12" max="12" width="9" style="1"/>
    <col min="13" max="13" width="42.6328125" style="1" bestFit="1" customWidth="1"/>
    <col min="14" max="16384" width="9" style="1"/>
  </cols>
  <sheetData>
    <row r="1" spans="1:12">
      <c r="J1" s="12"/>
    </row>
    <row r="2" spans="1:12" s="2" customFormat="1" ht="24" customHeight="1">
      <c r="A2" s="188" t="s">
        <v>0</v>
      </c>
      <c r="B2" s="188"/>
      <c r="C2" s="188"/>
      <c r="D2" s="188"/>
      <c r="E2" s="188"/>
      <c r="F2" s="188"/>
      <c r="G2" s="188"/>
      <c r="H2" s="188"/>
      <c r="I2" s="188"/>
      <c r="J2" s="188"/>
      <c r="K2" s="11"/>
    </row>
    <row r="3" spans="1:12" ht="24" customHeight="1"/>
    <row r="4" spans="1:12" ht="24" customHeight="1">
      <c r="A4" s="190" t="s">
        <v>1</v>
      </c>
      <c r="B4" s="190"/>
      <c r="C4" s="190"/>
      <c r="D4" s="190"/>
      <c r="E4" s="190"/>
      <c r="F4" s="190"/>
      <c r="G4" s="190"/>
      <c r="H4" s="190"/>
      <c r="I4" s="190"/>
      <c r="J4" s="190"/>
      <c r="K4" s="13"/>
      <c r="L4" s="13"/>
    </row>
    <row r="5" spans="1:12" ht="24" customHeight="1"/>
    <row r="6" spans="1:12" ht="24" customHeight="1">
      <c r="D6" s="189" t="s">
        <v>2</v>
      </c>
      <c r="E6" s="189"/>
      <c r="F6" s="1" t="s">
        <v>29</v>
      </c>
      <c r="J6" s="1" t="s">
        <v>134</v>
      </c>
    </row>
    <row r="7" spans="1:12" ht="24" customHeight="1">
      <c r="D7" s="189" t="s">
        <v>3</v>
      </c>
      <c r="E7" s="189"/>
      <c r="F7" s="189" t="s">
        <v>140</v>
      </c>
      <c r="G7" s="189"/>
      <c r="H7" s="189"/>
      <c r="I7" s="189"/>
      <c r="J7" s="189"/>
    </row>
    <row r="8" spans="1:12" ht="24" customHeight="1">
      <c r="D8" s="189" t="s">
        <v>4</v>
      </c>
      <c r="E8" s="189"/>
      <c r="F8" s="1" t="s">
        <v>5</v>
      </c>
    </row>
    <row r="9" spans="1:12" ht="24" customHeight="1">
      <c r="D9" s="189" t="s">
        <v>153</v>
      </c>
      <c r="E9" s="189"/>
      <c r="F9" s="182" t="s">
        <v>30</v>
      </c>
      <c r="G9" s="191"/>
      <c r="H9" s="100"/>
      <c r="I9" s="100"/>
      <c r="J9" s="1" t="s">
        <v>133</v>
      </c>
    </row>
    <row r="10" spans="1:12" ht="24" customHeight="1"/>
    <row r="11" spans="1:12" ht="24" customHeight="1">
      <c r="A11" s="189" t="s">
        <v>6</v>
      </c>
      <c r="B11" s="189"/>
    </row>
    <row r="12" spans="1:12" ht="24" customHeight="1">
      <c r="A12" s="189" t="s">
        <v>150</v>
      </c>
      <c r="B12" s="189"/>
      <c r="C12" s="189"/>
      <c r="D12" s="189"/>
      <c r="E12" s="189"/>
      <c r="F12" s="189"/>
      <c r="G12" s="189"/>
      <c r="H12" s="189"/>
      <c r="I12" s="189"/>
      <c r="J12" s="189"/>
    </row>
    <row r="13" spans="1:12" ht="24" customHeight="1">
      <c r="A13" s="189" t="s">
        <v>151</v>
      </c>
      <c r="B13" s="189"/>
      <c r="C13" s="189"/>
    </row>
    <row r="14" spans="1:12" ht="24" customHeight="1">
      <c r="J14" s="103" t="s">
        <v>33</v>
      </c>
    </row>
    <row r="15" spans="1:12" ht="24" customHeight="1">
      <c r="A15" s="184" t="s">
        <v>7</v>
      </c>
      <c r="B15" s="184"/>
      <c r="C15" s="172" t="s">
        <v>28</v>
      </c>
      <c r="D15" s="173"/>
      <c r="E15" s="174"/>
      <c r="F15" s="175" t="s">
        <v>8</v>
      </c>
      <c r="G15" s="177"/>
      <c r="H15" s="185" t="s">
        <v>9</v>
      </c>
      <c r="I15" s="186"/>
      <c r="J15" s="187"/>
    </row>
    <row r="16" spans="1:12" ht="24" customHeight="1">
      <c r="A16" s="184" t="s">
        <v>10</v>
      </c>
      <c r="B16" s="184"/>
      <c r="C16" s="172" t="s">
        <v>141</v>
      </c>
      <c r="D16" s="173"/>
      <c r="E16" s="174"/>
      <c r="F16" s="175" t="s">
        <v>11</v>
      </c>
      <c r="G16" s="177"/>
      <c r="H16" s="185" t="s">
        <v>12</v>
      </c>
      <c r="I16" s="186"/>
      <c r="J16" s="187"/>
    </row>
    <row r="17" spans="1:13" ht="24" customHeight="1">
      <c r="A17" s="184" t="s">
        <v>13</v>
      </c>
      <c r="B17" s="184"/>
      <c r="C17" s="172" t="s">
        <v>142</v>
      </c>
      <c r="D17" s="173"/>
      <c r="E17" s="174"/>
      <c r="F17" s="175" t="s">
        <v>14</v>
      </c>
      <c r="G17" s="177"/>
      <c r="H17" s="175" t="s">
        <v>29</v>
      </c>
      <c r="I17" s="176"/>
      <c r="J17" s="177"/>
    </row>
    <row r="18" spans="1:13" ht="20.149999999999999" customHeight="1"/>
    <row r="19" spans="1:13" s="12" customFormat="1" ht="20.149999999999999" customHeight="1">
      <c r="A19" s="8" t="s">
        <v>15</v>
      </c>
      <c r="B19" s="196" t="s">
        <v>16</v>
      </c>
      <c r="C19" s="196"/>
      <c r="D19" s="196"/>
      <c r="E19" s="175" t="s">
        <v>17</v>
      </c>
      <c r="F19" s="177"/>
      <c r="G19" s="175" t="s">
        <v>18</v>
      </c>
      <c r="H19" s="176"/>
      <c r="I19" s="176"/>
      <c r="J19" s="177"/>
    </row>
    <row r="20" spans="1:13" ht="20.149999999999999" customHeight="1">
      <c r="A20" s="110" t="s">
        <v>19</v>
      </c>
      <c r="B20" s="197" t="s">
        <v>20</v>
      </c>
      <c r="C20" s="197"/>
      <c r="D20" s="197"/>
      <c r="E20" s="194" t="s">
        <v>21</v>
      </c>
      <c r="F20" s="195"/>
      <c r="G20" s="105">
        <v>39326</v>
      </c>
      <c r="H20" s="106" t="s">
        <v>38</v>
      </c>
      <c r="I20" s="107">
        <v>40026</v>
      </c>
      <c r="J20" s="108" t="s">
        <v>135</v>
      </c>
      <c r="L20" s="199"/>
      <c r="M20" s="109" t="s">
        <v>144</v>
      </c>
    </row>
    <row r="21" spans="1:13" ht="20.149999999999999" customHeight="1">
      <c r="A21" s="110" t="s">
        <v>22</v>
      </c>
      <c r="B21" s="197" t="s">
        <v>23</v>
      </c>
      <c r="C21" s="197"/>
      <c r="D21" s="197"/>
      <c r="E21" s="194" t="s">
        <v>21</v>
      </c>
      <c r="F21" s="195"/>
      <c r="G21" s="105">
        <v>42248</v>
      </c>
      <c r="H21" s="106" t="s">
        <v>38</v>
      </c>
      <c r="I21" s="107">
        <v>42887</v>
      </c>
      <c r="J21" s="108" t="s">
        <v>136</v>
      </c>
      <c r="L21" s="171"/>
      <c r="M21" s="14" t="s">
        <v>31</v>
      </c>
    </row>
    <row r="22" spans="1:13" ht="20.149999999999999" customHeight="1">
      <c r="A22" s="99"/>
      <c r="B22" s="184" t="s">
        <v>20</v>
      </c>
      <c r="C22" s="184"/>
      <c r="D22" s="184"/>
      <c r="E22" s="175" t="s">
        <v>21</v>
      </c>
      <c r="F22" s="177"/>
      <c r="G22" s="52">
        <v>39326</v>
      </c>
      <c r="H22" s="97" t="s">
        <v>38</v>
      </c>
      <c r="I22" s="53">
        <v>40026</v>
      </c>
      <c r="J22" s="104" t="s">
        <v>135</v>
      </c>
      <c r="M22" s="14"/>
    </row>
    <row r="23" spans="1:13" ht="20.149999999999999" customHeight="1">
      <c r="A23" s="99" t="s">
        <v>120</v>
      </c>
      <c r="B23" s="184" t="s">
        <v>23</v>
      </c>
      <c r="C23" s="184"/>
      <c r="D23" s="184"/>
      <c r="E23" s="175" t="s">
        <v>21</v>
      </c>
      <c r="F23" s="177"/>
      <c r="G23" s="52">
        <v>42248</v>
      </c>
      <c r="H23" s="97" t="s">
        <v>38</v>
      </c>
      <c r="I23" s="53">
        <v>42887</v>
      </c>
      <c r="J23" s="104" t="s">
        <v>136</v>
      </c>
    </row>
    <row r="24" spans="1:13" ht="20.149999999999999" customHeight="1">
      <c r="A24" s="3"/>
      <c r="B24" s="184"/>
      <c r="C24" s="184"/>
      <c r="D24" s="184"/>
      <c r="E24" s="172"/>
      <c r="F24" s="174"/>
      <c r="G24" s="9"/>
      <c r="H24" s="102"/>
      <c r="I24" s="102"/>
      <c r="J24" s="10"/>
    </row>
    <row r="25" spans="1:13" ht="20.149999999999999" customHeight="1">
      <c r="A25" s="3"/>
      <c r="B25" s="184"/>
      <c r="C25" s="184"/>
      <c r="D25" s="184"/>
      <c r="E25" s="172"/>
      <c r="F25" s="174"/>
      <c r="G25" s="9"/>
      <c r="H25" s="102"/>
      <c r="I25" s="102"/>
      <c r="J25" s="10"/>
    </row>
    <row r="26" spans="1:13" ht="20.149999999999999" customHeight="1">
      <c r="A26" s="3"/>
      <c r="B26" s="184"/>
      <c r="C26" s="184"/>
      <c r="D26" s="184"/>
      <c r="E26" s="172"/>
      <c r="F26" s="174"/>
      <c r="G26" s="9"/>
      <c r="H26" s="102"/>
      <c r="I26" s="102"/>
      <c r="J26" s="10"/>
    </row>
    <row r="27" spans="1:13" ht="20.149999999999999" customHeight="1">
      <c r="A27" s="3"/>
      <c r="B27" s="184"/>
      <c r="C27" s="184"/>
      <c r="D27" s="184"/>
      <c r="E27" s="172"/>
      <c r="F27" s="174"/>
      <c r="G27" s="9"/>
      <c r="H27" s="102"/>
      <c r="I27" s="102"/>
      <c r="J27" s="10"/>
    </row>
    <row r="28" spans="1:13" ht="20.149999999999999" customHeight="1">
      <c r="A28" s="3"/>
      <c r="B28" s="184"/>
      <c r="C28" s="184"/>
      <c r="D28" s="184"/>
      <c r="E28" s="172"/>
      <c r="F28" s="174"/>
      <c r="G28" s="9"/>
      <c r="H28" s="102"/>
      <c r="I28" s="102"/>
      <c r="J28" s="10"/>
    </row>
    <row r="29" spans="1:13" ht="20.149999999999999" customHeight="1">
      <c r="A29" s="3"/>
      <c r="B29" s="184"/>
      <c r="C29" s="184"/>
      <c r="D29" s="184"/>
      <c r="E29" s="172"/>
      <c r="F29" s="174"/>
      <c r="G29" s="9"/>
      <c r="H29" s="102"/>
      <c r="I29" s="102"/>
      <c r="J29" s="10"/>
    </row>
    <row r="30" spans="1:13" ht="20.149999999999999" customHeight="1">
      <c r="A30" s="3"/>
      <c r="B30" s="184"/>
      <c r="C30" s="184"/>
      <c r="D30" s="184"/>
      <c r="E30" s="172"/>
      <c r="F30" s="174"/>
      <c r="G30" s="9"/>
      <c r="H30" s="102"/>
      <c r="I30" s="102"/>
      <c r="J30" s="10"/>
    </row>
    <row r="31" spans="1:13" ht="20.149999999999999" customHeight="1">
      <c r="A31" s="3"/>
      <c r="B31" s="184"/>
      <c r="C31" s="184"/>
      <c r="D31" s="184"/>
      <c r="E31" s="172"/>
      <c r="F31" s="174"/>
      <c r="G31" s="9"/>
      <c r="H31" s="102"/>
      <c r="I31" s="102"/>
      <c r="J31" s="10"/>
    </row>
    <row r="32" spans="1:13" ht="20.149999999999999" customHeight="1">
      <c r="A32" s="3"/>
      <c r="B32" s="184"/>
      <c r="C32" s="184"/>
      <c r="D32" s="184"/>
      <c r="E32" s="172"/>
      <c r="F32" s="174"/>
      <c r="G32" s="9"/>
      <c r="H32" s="102"/>
      <c r="I32" s="102"/>
      <c r="J32" s="10"/>
    </row>
    <row r="33" spans="1:13" ht="20.149999999999999" customHeight="1">
      <c r="A33" s="3"/>
      <c r="B33" s="184"/>
      <c r="C33" s="184"/>
      <c r="D33" s="184"/>
      <c r="E33" s="172"/>
      <c r="F33" s="174"/>
      <c r="G33" s="9"/>
      <c r="H33" s="102"/>
      <c r="I33" s="102"/>
      <c r="J33" s="10"/>
    </row>
    <row r="34" spans="1:13" ht="20.149999999999999" customHeight="1">
      <c r="A34" s="3"/>
      <c r="B34" s="184"/>
      <c r="C34" s="184"/>
      <c r="D34" s="184"/>
      <c r="E34" s="172"/>
      <c r="F34" s="174"/>
      <c r="G34" s="9"/>
      <c r="H34" s="102"/>
      <c r="I34" s="102"/>
      <c r="J34" s="10"/>
    </row>
    <row r="35" spans="1:13" ht="20.149999999999999" customHeight="1">
      <c r="A35" s="3"/>
      <c r="B35" s="184"/>
      <c r="C35" s="184"/>
      <c r="D35" s="184"/>
      <c r="E35" s="172"/>
      <c r="F35" s="174"/>
      <c r="G35" s="9"/>
      <c r="H35" s="102"/>
      <c r="I35" s="102"/>
      <c r="J35" s="10"/>
    </row>
    <row r="36" spans="1:13" ht="20.149999999999999" customHeight="1">
      <c r="A36" s="3"/>
      <c r="B36" s="184"/>
      <c r="C36" s="184"/>
      <c r="D36" s="184"/>
      <c r="E36" s="172"/>
      <c r="F36" s="174"/>
      <c r="G36" s="9"/>
      <c r="H36" s="102"/>
      <c r="I36" s="102"/>
      <c r="J36" s="10"/>
    </row>
    <row r="37" spans="1:13" ht="20.149999999999999" customHeight="1">
      <c r="A37" s="3"/>
      <c r="B37" s="184"/>
      <c r="C37" s="184"/>
      <c r="D37" s="184"/>
      <c r="E37" s="172"/>
      <c r="F37" s="174"/>
      <c r="G37" s="9"/>
      <c r="H37" s="102"/>
      <c r="I37" s="102"/>
      <c r="J37" s="10"/>
    </row>
    <row r="38" spans="1:13" ht="20.149999999999999" customHeight="1">
      <c r="A38" s="127" t="s">
        <v>154</v>
      </c>
      <c r="B38" s="128"/>
      <c r="C38" s="128"/>
      <c r="D38" s="129"/>
      <c r="E38" s="178"/>
      <c r="F38" s="179"/>
      <c r="G38" s="179"/>
      <c r="H38" s="179"/>
      <c r="I38" s="179"/>
      <c r="J38" s="180"/>
    </row>
    <row r="39" spans="1:13" ht="20.149999999999999" customHeight="1">
      <c r="A39" s="130"/>
      <c r="B39" s="131"/>
      <c r="C39" s="131"/>
      <c r="D39" s="132"/>
      <c r="E39" s="181" t="s">
        <v>145</v>
      </c>
      <c r="F39" s="182"/>
      <c r="G39" s="182"/>
      <c r="H39" s="182"/>
      <c r="I39" s="182"/>
      <c r="J39" s="183"/>
    </row>
    <row r="40" spans="1:13" ht="20.149999999999999" customHeight="1">
      <c r="A40" s="133"/>
      <c r="B40" s="134"/>
      <c r="C40" s="134"/>
      <c r="D40" s="135"/>
      <c r="E40" s="4"/>
      <c r="F40" s="5" t="s">
        <v>146</v>
      </c>
      <c r="G40" s="6"/>
      <c r="H40" s="6"/>
      <c r="I40" s="6"/>
      <c r="J40" s="7"/>
    </row>
    <row r="41" spans="1:13" s="121" customFormat="1" ht="20.149999999999999" customHeight="1">
      <c r="A41" s="119"/>
      <c r="B41" s="120"/>
      <c r="C41" s="120"/>
      <c r="D41" s="120"/>
      <c r="E41" s="115"/>
      <c r="F41" s="116"/>
      <c r="G41" s="117"/>
      <c r="H41" s="117"/>
      <c r="I41" s="117"/>
      <c r="J41" s="117"/>
    </row>
    <row r="42" spans="1:13" ht="20.149999999999999" customHeight="1">
      <c r="A42" s="8" t="s">
        <v>24</v>
      </c>
      <c r="B42" s="169" t="s">
        <v>148</v>
      </c>
      <c r="C42" s="151"/>
    </row>
    <row r="43" spans="1:13" ht="24" customHeight="1">
      <c r="B43" s="189" t="s">
        <v>25</v>
      </c>
      <c r="C43" s="189"/>
      <c r="D43" s="189"/>
      <c r="E43" s="189"/>
      <c r="F43" s="189"/>
      <c r="G43" s="189"/>
      <c r="H43" s="189"/>
      <c r="I43" s="189"/>
      <c r="J43" s="189"/>
    </row>
    <row r="44" spans="1:13" ht="24" customHeight="1">
      <c r="E44" s="118" t="s">
        <v>26</v>
      </c>
      <c r="F44" s="198" t="s">
        <v>137</v>
      </c>
      <c r="G44" s="198"/>
      <c r="H44" s="198"/>
      <c r="I44" s="198"/>
      <c r="J44" s="1" t="s">
        <v>27</v>
      </c>
      <c r="K44" s="15" t="s">
        <v>32</v>
      </c>
      <c r="L44" s="192" t="s">
        <v>138</v>
      </c>
      <c r="M44" s="193"/>
    </row>
    <row r="45" spans="1:13" ht="20.149999999999999" customHeight="1">
      <c r="L45" s="192" t="s">
        <v>139</v>
      </c>
      <c r="M45" s="193"/>
    </row>
    <row r="46" spans="1:13" ht="20.149999999999999" customHeight="1"/>
    <row r="47" spans="1:13" ht="20.149999999999999" customHeight="1">
      <c r="A47" s="170"/>
      <c r="B47" s="171"/>
      <c r="C47" s="171"/>
      <c r="D47" s="171"/>
      <c r="E47" s="171"/>
      <c r="F47" s="171"/>
      <c r="G47" s="171"/>
      <c r="H47" s="171"/>
      <c r="I47" s="171"/>
      <c r="J47" s="171"/>
    </row>
    <row r="48" spans="1:13" ht="20.149999999999999" customHeight="1">
      <c r="A48" s="171"/>
      <c r="B48" s="171"/>
      <c r="C48" s="171"/>
      <c r="D48" s="171"/>
      <c r="E48" s="171"/>
      <c r="F48" s="171"/>
      <c r="G48" s="171"/>
      <c r="H48" s="171"/>
      <c r="I48" s="171"/>
      <c r="J48" s="171"/>
    </row>
    <row r="49" spans="1:10" ht="20.149999999999999" customHeight="1">
      <c r="A49" s="171"/>
      <c r="B49" s="171"/>
      <c r="C49" s="171"/>
      <c r="D49" s="171"/>
      <c r="E49" s="171"/>
      <c r="F49" s="171"/>
      <c r="G49" s="171"/>
      <c r="H49" s="171"/>
      <c r="I49" s="171"/>
      <c r="J49" s="171"/>
    </row>
    <row r="50" spans="1:10" ht="20.149999999999999" customHeight="1">
      <c r="A50" s="171"/>
      <c r="B50" s="171"/>
      <c r="C50" s="171"/>
      <c r="D50" s="171"/>
      <c r="E50" s="171"/>
      <c r="F50" s="171"/>
      <c r="G50" s="171"/>
      <c r="H50" s="171"/>
      <c r="I50" s="171"/>
      <c r="J50" s="171"/>
    </row>
    <row r="51" spans="1:10" ht="20.149999999999999" customHeight="1">
      <c r="A51" s="171"/>
      <c r="B51" s="171"/>
      <c r="C51" s="171"/>
      <c r="D51" s="171"/>
      <c r="E51" s="171"/>
      <c r="F51" s="171"/>
      <c r="G51" s="171"/>
      <c r="H51" s="171"/>
      <c r="I51" s="171"/>
      <c r="J51" s="171"/>
    </row>
    <row r="52" spans="1:10" ht="20.149999999999999" customHeight="1">
      <c r="A52" s="171"/>
      <c r="B52" s="171"/>
      <c r="C52" s="171"/>
      <c r="D52" s="171"/>
      <c r="E52" s="171"/>
      <c r="F52" s="171"/>
      <c r="G52" s="171"/>
      <c r="H52" s="171"/>
      <c r="I52" s="171"/>
      <c r="J52" s="171"/>
    </row>
    <row r="53" spans="1:10" ht="20.149999999999999" customHeight="1">
      <c r="A53" s="171"/>
      <c r="B53" s="171"/>
      <c r="C53" s="171"/>
      <c r="D53" s="171"/>
      <c r="E53" s="171"/>
      <c r="F53" s="171"/>
      <c r="G53" s="171"/>
      <c r="H53" s="171"/>
      <c r="I53" s="171"/>
      <c r="J53" s="171"/>
    </row>
    <row r="54" spans="1:10" ht="20.149999999999999" customHeight="1">
      <c r="A54" s="171"/>
      <c r="B54" s="171"/>
      <c r="C54" s="171"/>
      <c r="D54" s="171"/>
      <c r="E54" s="171"/>
      <c r="F54" s="171"/>
      <c r="G54" s="171"/>
      <c r="H54" s="171"/>
      <c r="I54" s="171"/>
      <c r="J54" s="171"/>
    </row>
    <row r="55" spans="1:10" ht="20.149999999999999" customHeight="1"/>
    <row r="56" spans="1:10" ht="20.149999999999999" customHeight="1"/>
    <row r="57" spans="1:10" ht="20.149999999999999" customHeight="1"/>
    <row r="58" spans="1:10" ht="20.149999999999999" customHeight="1"/>
    <row r="59" spans="1:10" ht="20.149999999999999" customHeight="1"/>
    <row r="60" spans="1:10" ht="20.149999999999999" customHeight="1"/>
    <row r="61" spans="1:10" ht="20.149999999999999" customHeight="1"/>
    <row r="62" spans="1:10" ht="20.149999999999999" customHeight="1"/>
    <row r="63" spans="1:10" ht="20.149999999999999" customHeight="1"/>
    <row r="64" spans="1:10"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sheetData>
  <mergeCells count="72">
    <mergeCell ref="E32:F32"/>
    <mergeCell ref="E35:F35"/>
    <mergeCell ref="A16:B16"/>
    <mergeCell ref="F15:G15"/>
    <mergeCell ref="A17:B17"/>
    <mergeCell ref="E23:F23"/>
    <mergeCell ref="E24:F24"/>
    <mergeCell ref="E25:F25"/>
    <mergeCell ref="E22:F22"/>
    <mergeCell ref="B23:D23"/>
    <mergeCell ref="B24:D24"/>
    <mergeCell ref="F44:I44"/>
    <mergeCell ref="L44:M44"/>
    <mergeCell ref="L20:L21"/>
    <mergeCell ref="B27:D27"/>
    <mergeCell ref="E37:F37"/>
    <mergeCell ref="E33:F33"/>
    <mergeCell ref="B29:D29"/>
    <mergeCell ref="B34:D34"/>
    <mergeCell ref="B35:D35"/>
    <mergeCell ref="B36:D36"/>
    <mergeCell ref="E29:F29"/>
    <mergeCell ref="E30:F30"/>
    <mergeCell ref="E26:F26"/>
    <mergeCell ref="E27:F27"/>
    <mergeCell ref="E28:F28"/>
    <mergeCell ref="E31:F31"/>
    <mergeCell ref="L45:M45"/>
    <mergeCell ref="B43:J43"/>
    <mergeCell ref="E19:F19"/>
    <mergeCell ref="E20:F20"/>
    <mergeCell ref="E21:F21"/>
    <mergeCell ref="B19:D19"/>
    <mergeCell ref="B20:D20"/>
    <mergeCell ref="B21:D21"/>
    <mergeCell ref="B22:D22"/>
    <mergeCell ref="B25:D25"/>
    <mergeCell ref="B31:D31"/>
    <mergeCell ref="B32:D32"/>
    <mergeCell ref="B33:D33"/>
    <mergeCell ref="B26:D26"/>
    <mergeCell ref="B28:D28"/>
    <mergeCell ref="E36:F36"/>
    <mergeCell ref="A2:J2"/>
    <mergeCell ref="D6:E6"/>
    <mergeCell ref="A4:J4"/>
    <mergeCell ref="F17:G17"/>
    <mergeCell ref="A12:J12"/>
    <mergeCell ref="A13:C13"/>
    <mergeCell ref="A11:B11"/>
    <mergeCell ref="A15:B15"/>
    <mergeCell ref="F9:G9"/>
    <mergeCell ref="F7:J7"/>
    <mergeCell ref="D7:E7"/>
    <mergeCell ref="D8:E8"/>
    <mergeCell ref="D9:E9"/>
    <mergeCell ref="A38:D40"/>
    <mergeCell ref="B42:C42"/>
    <mergeCell ref="A47:J54"/>
    <mergeCell ref="C15:E15"/>
    <mergeCell ref="C16:E16"/>
    <mergeCell ref="C17:E17"/>
    <mergeCell ref="G19:J19"/>
    <mergeCell ref="E38:J38"/>
    <mergeCell ref="E39:J39"/>
    <mergeCell ref="B30:D30"/>
    <mergeCell ref="E34:F34"/>
    <mergeCell ref="F16:G16"/>
    <mergeCell ref="B37:D37"/>
    <mergeCell ref="H15:J15"/>
    <mergeCell ref="H16:J16"/>
    <mergeCell ref="H17:J17"/>
  </mergeCells>
  <phoneticPr fontId="1"/>
  <conditionalFormatting sqref="I22:I23">
    <cfRule type="expression" dxfId="3" priority="1">
      <formula>I22&lt;&gt;""</formula>
    </cfRule>
  </conditionalFormatting>
  <conditionalFormatting sqref="G22:G23">
    <cfRule type="expression" dxfId="2" priority="4">
      <formula>G22&lt;&gt;""</formula>
    </cfRule>
  </conditionalFormatting>
  <conditionalFormatting sqref="G22:G23">
    <cfRule type="expression" dxfId="1" priority="3">
      <formula>G22&lt;&gt;""</formula>
    </cfRule>
  </conditionalFormatting>
  <conditionalFormatting sqref="I22:I23">
    <cfRule type="expression" dxfId="0" priority="2">
      <formula>I22&lt;&gt;""</formula>
    </cfRule>
  </conditionalFormatting>
  <pageMargins left="0.39370078740157483" right="0.39370078740157483" top="0.78740157480314965" bottom="0.39370078740157483" header="0.51181102362204722" footer="0.51181102362204722"/>
  <pageSetup paperSize="8" scale="86"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経験証明書</vt:lpstr>
      <vt:lpstr>早見表</vt:lpstr>
      <vt:lpstr>記入要領</vt:lpstr>
      <vt:lpstr>記入要領!Print_Area</vt:lpstr>
      <vt:lpstr>経験証明書!Print_Area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野田敏之</cp:lastModifiedBy>
  <cp:lastPrinted>2022-05-17T01:05:02Z</cp:lastPrinted>
  <dcterms:created xsi:type="dcterms:W3CDTF">2010-06-11T06:55:55Z</dcterms:created>
  <dcterms:modified xsi:type="dcterms:W3CDTF">2022-05-19T00:49:52Z</dcterms:modified>
</cp:coreProperties>
</file>